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áhozy 120 HS" sheetId="1" r:id="rId1"/>
    <sheet name="Dvojice muži" sheetId="2" r:id="rId2"/>
    <sheet name="Dvojice ženy" sheetId="3" r:id="rId3"/>
    <sheet name="Dvojice smíšené" sheetId="4" r:id="rId4"/>
  </sheets>
  <definedNames/>
  <calcPr fullCalcOnLoad="1"/>
</workbook>
</file>

<file path=xl/sharedStrings.xml><?xml version="1.0" encoding="utf-8"?>
<sst xmlns="http://schemas.openxmlformats.org/spreadsheetml/2006/main" count="156" uniqueCount="96">
  <si>
    <t>Poř.</t>
  </si>
  <si>
    <t>plné</t>
  </si>
  <si>
    <t>dor</t>
  </si>
  <si>
    <t>chyby</t>
  </si>
  <si>
    <t>Celkem</t>
  </si>
  <si>
    <t>Dvojice</t>
  </si>
  <si>
    <t>Jméno</t>
  </si>
  <si>
    <t>suma</t>
  </si>
  <si>
    <t>dorážka</t>
  </si>
  <si>
    <t>dvojice</t>
  </si>
  <si>
    <t xml:space="preserve">             Celkem za dvojici</t>
  </si>
  <si>
    <t xml:space="preserve">            </t>
  </si>
  <si>
    <t xml:space="preserve">     1.dráha</t>
  </si>
  <si>
    <t xml:space="preserve">     2.dráha</t>
  </si>
  <si>
    <t xml:space="preserve">    3.dráha</t>
  </si>
  <si>
    <t xml:space="preserve">     4.dráha</t>
  </si>
  <si>
    <t>Celkem za hráče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</si>
  <si>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</si>
  <si>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</si>
  <si>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</si>
  <si>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</si>
  <si>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</si>
  <si>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</si>
  <si>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</si>
  <si>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</si>
  <si>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</si>
  <si>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</si>
  <si>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</si>
  <si>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</si>
  <si>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</si>
  <si>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</si>
  <si>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</si>
  <si>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                                         Májový turnaj dvojic o putovní pohár starosty města IVANČIC</t>
  </si>
  <si>
    <t xml:space="preserve">Složení </t>
  </si>
  <si>
    <t xml:space="preserve">            dvojice muži - 2017 -  120 HS</t>
  </si>
  <si>
    <t xml:space="preserve">      dvojice ženy - 2017 -  120 HS</t>
  </si>
  <si>
    <t xml:space="preserve"> smíšené dvojice - 2017 -  120 HS</t>
  </si>
  <si>
    <t xml:space="preserve">                     Májový turnaj dvojic o putovní pohár starosty města IVANČIC</t>
  </si>
  <si>
    <t xml:space="preserve">                               Májový turnaj dvojic o putovní pohár starosty města IVANČIC</t>
  </si>
  <si>
    <t xml:space="preserve">                                      Májový turnaj dvojic o putovní pohár starosty města IVANČIC  </t>
  </si>
  <si>
    <r>
      <t xml:space="preserve">Zemek </t>
    </r>
    <r>
      <rPr>
        <sz val="10"/>
        <rFont val="Arial CE"/>
        <family val="0"/>
      </rPr>
      <t>František</t>
    </r>
  </si>
  <si>
    <r>
      <t>Bublák</t>
    </r>
    <r>
      <rPr>
        <sz val="10"/>
        <rFont val="Arial CE"/>
        <family val="0"/>
      </rPr>
      <t xml:space="preserve"> Martin</t>
    </r>
  </si>
  <si>
    <t>Orel Ivančice</t>
  </si>
  <si>
    <r>
      <t xml:space="preserve">Ondovčáková </t>
    </r>
    <r>
      <rPr>
        <sz val="10"/>
        <rFont val="Arial CE"/>
        <family val="0"/>
      </rPr>
      <t>Aneta</t>
    </r>
  </si>
  <si>
    <r>
      <t xml:space="preserve">Mecerod </t>
    </r>
    <r>
      <rPr>
        <sz val="10"/>
        <rFont val="Arial CE"/>
        <family val="0"/>
      </rPr>
      <t>Jan</t>
    </r>
  </si>
  <si>
    <r>
      <t xml:space="preserve">Saxová </t>
    </r>
    <r>
      <rPr>
        <sz val="10"/>
        <rFont val="Arial CE"/>
        <family val="0"/>
      </rPr>
      <t>Kristýna</t>
    </r>
  </si>
  <si>
    <r>
      <t xml:space="preserve">Maša </t>
    </r>
    <r>
      <rPr>
        <sz val="10"/>
        <rFont val="Arial CE"/>
        <family val="0"/>
      </rPr>
      <t>Martin</t>
    </r>
  </si>
  <si>
    <t>KK Tučňáci Třebíč</t>
  </si>
  <si>
    <t>Kantor Vladimír</t>
  </si>
  <si>
    <t>Kantor Martin</t>
  </si>
  <si>
    <t>Mecon</t>
  </si>
  <si>
    <t>Klika Jaromír</t>
  </si>
  <si>
    <t>Mrkvica Zdeněk</t>
  </si>
  <si>
    <t>Doušek Milan</t>
  </si>
  <si>
    <t>Šimeček Jiří</t>
  </si>
  <si>
    <t>Mikáč Milan</t>
  </si>
  <si>
    <t>Hájek Josef</t>
  </si>
  <si>
    <t>KK Orel Telnice</t>
  </si>
  <si>
    <t>Dvořák Jiří</t>
  </si>
  <si>
    <t>Dvořáková Alena</t>
  </si>
  <si>
    <t>Orel Blažovice</t>
  </si>
  <si>
    <t>Nešpůrková Katka</t>
  </si>
  <si>
    <t>Saxová Kristýna</t>
  </si>
  <si>
    <t>Peška Jiří</t>
  </si>
  <si>
    <t>Janás Radek</t>
  </si>
  <si>
    <t>Janás Roman</t>
  </si>
  <si>
    <t>KC Zlín</t>
  </si>
  <si>
    <t>Sax Karel</t>
  </si>
  <si>
    <t>Kubáčková Hana</t>
  </si>
  <si>
    <t>Bachňák Zdeněk</t>
  </si>
  <si>
    <t>Ondovčáková Aneta</t>
  </si>
  <si>
    <t>Olšáková Ivona</t>
  </si>
  <si>
    <t>ONDOL</t>
  </si>
  <si>
    <t>Kuběnová Anna</t>
  </si>
  <si>
    <t>Kuběnová Libuše</t>
  </si>
  <si>
    <t>TJ Nové Město na Mor.</t>
  </si>
  <si>
    <t>Kuběna František</t>
  </si>
  <si>
    <t>Loučka Jiří</t>
  </si>
  <si>
    <t>TJ Sokol Brno IV</t>
  </si>
  <si>
    <t>Vítek Miroslav</t>
  </si>
  <si>
    <t>Husar Pavel</t>
  </si>
  <si>
    <t>Chadim Lukáš</t>
  </si>
  <si>
    <t>Berka Petr</t>
  </si>
  <si>
    <t>Antoš Pavel</t>
  </si>
  <si>
    <t>Klika Milan</t>
  </si>
  <si>
    <t>KK Mor.Slávia Brno</t>
  </si>
  <si>
    <t>Rozsíval Marek</t>
  </si>
  <si>
    <t>Válka Tomáš</t>
  </si>
  <si>
    <t>Sokol Husovice</t>
  </si>
  <si>
    <t>TJ Sokol Machová</t>
  </si>
  <si>
    <t>TJ Jiskra Otrokovice</t>
  </si>
  <si>
    <t>Laga Michal</t>
  </si>
  <si>
    <t>Dovrtěl Milan</t>
  </si>
  <si>
    <t>Gach Jiří</t>
  </si>
  <si>
    <t>Jurásek Pavel</t>
  </si>
  <si>
    <t>K O N E Č N É   V Ý S L E D K 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</si>
</sst>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57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0"/>
      <name val="Arial CE"/>
      <family val="2"/>
    </font>
    <font>
      <b/>
      <sz val="20"/>
      <color indexed="12"/>
      <name val="Times New Roman"/>
      <family val="1"/>
    </font>
    <font>
      <b/>
      <sz val="14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rgb="FF0000FF"/>
      <name val="Times New Roman"/>
      <family val="1"/>
    </font>
    <font>
      <b/>
      <sz val="16"/>
      <color rgb="FF0000FF"/>
      <name val="Times New Roman"/>
      <family val="1"/>
    </font>
    <font>
      <b/>
      <sz val="16"/>
      <color rgb="FFFF0000"/>
      <name val="Arial CE"/>
      <family val="2"/>
    </font>
    <font>
      <b/>
      <sz val="20"/>
      <color rgb="FF0000FF"/>
      <name val="Times New Roman"/>
      <family val="1"/>
    </font>
    <font>
      <b/>
      <sz val="14"/>
      <color rgb="FF00B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1" fontId="0" fillId="34" borderId="12" xfId="0" applyNumberFormat="1" applyFon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0" xfId="0" applyNumberFormat="1" applyFont="1" applyFill="1" applyAlignment="1">
      <alignment horizontal="center"/>
    </xf>
    <xf numFmtId="1" fontId="0" fillId="35" borderId="12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6" fillId="0" borderId="17" xfId="36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21.25390625" style="0" customWidth="1"/>
    <col min="2" max="2" width="21.00390625" style="0" customWidth="1"/>
    <col min="3" max="3" width="4.75390625" style="0" customWidth="1"/>
    <col min="4" max="4" width="3.75390625" style="0" customWidth="1"/>
    <col min="5" max="5" width="5.75390625" style="0" customWidth="1"/>
    <col min="6" max="6" width="5.375" style="0" customWidth="1"/>
    <col min="7" max="7" width="4.625" style="0" customWidth="1"/>
    <col min="8" max="8" width="3.375" style="0" customWidth="1"/>
    <col min="9" max="9" width="5.75390625" style="0" customWidth="1"/>
    <col min="10" max="11" width="5.375" style="0" customWidth="1"/>
    <col min="12" max="12" width="4.00390625" style="0" customWidth="1"/>
    <col min="13" max="13" width="5.75390625" style="0" customWidth="1"/>
    <col min="14" max="14" width="5.00390625" style="0" customWidth="1"/>
    <col min="15" max="15" width="4.375" style="0" customWidth="1"/>
    <col min="16" max="16" width="3.75390625" style="0" customWidth="1"/>
    <col min="17" max="17" width="5.75390625" style="0" customWidth="1"/>
    <col min="18" max="18" width="5.25390625" style="0" customWidth="1"/>
    <col min="19" max="19" width="4.625" style="0" customWidth="1"/>
    <col min="20" max="20" width="3.875" style="0" customWidth="1"/>
    <col min="21" max="21" width="6.125" style="0" customWidth="1"/>
    <col min="22" max="22" width="5.375" style="0" customWidth="1"/>
    <col min="23" max="23" width="8.00390625" style="0" customWidth="1"/>
    <col min="24" max="24" width="7.875" style="0" customWidth="1"/>
  </cols>
  <sheetData>
    <row r="2" spans="3:5" ht="30">
      <c r="C2" s="52"/>
      <c r="E2" s="52" t="s">
        <v>32</v>
      </c>
    </row>
    <row r="3" spans="1:23" ht="30">
      <c r="A3" s="2"/>
      <c r="B3" s="60" t="s">
        <v>95</v>
      </c>
      <c r="C3" s="52"/>
      <c r="W3" s="35" t="s">
        <v>10</v>
      </c>
    </row>
    <row r="4" spans="1:25" ht="12.75">
      <c r="A4" s="3" t="s">
        <v>6</v>
      </c>
      <c r="B4" s="4" t="s">
        <v>9</v>
      </c>
      <c r="C4" s="5" t="s">
        <v>12</v>
      </c>
      <c r="D4" s="6"/>
      <c r="E4" s="6"/>
      <c r="F4" s="7"/>
      <c r="G4" s="6" t="s">
        <v>13</v>
      </c>
      <c r="H4" s="6"/>
      <c r="I4" s="6"/>
      <c r="J4" s="7"/>
      <c r="K4" s="6" t="s">
        <v>14</v>
      </c>
      <c r="L4" s="6"/>
      <c r="M4" s="6"/>
      <c r="N4" s="7"/>
      <c r="O4" s="6" t="s">
        <v>15</v>
      </c>
      <c r="P4" s="6"/>
      <c r="Q4" s="6"/>
      <c r="R4" s="33" t="s">
        <v>11</v>
      </c>
      <c r="S4" s="34" t="s">
        <v>16</v>
      </c>
      <c r="T4" s="8"/>
      <c r="U4" s="8"/>
      <c r="V4" s="23"/>
      <c r="W4" s="36" t="s">
        <v>1</v>
      </c>
      <c r="X4" s="36" t="s">
        <v>7</v>
      </c>
      <c r="Y4" s="38"/>
    </row>
    <row r="5" spans="1:25" ht="13.5" thickBot="1">
      <c r="A5" s="9"/>
      <c r="B5" s="24"/>
      <c r="C5" s="10" t="s">
        <v>1</v>
      </c>
      <c r="D5" s="11" t="s">
        <v>2</v>
      </c>
      <c r="E5" s="25" t="s">
        <v>3</v>
      </c>
      <c r="F5" s="26" t="s">
        <v>7</v>
      </c>
      <c r="G5" s="11" t="s">
        <v>1</v>
      </c>
      <c r="H5" s="11" t="s">
        <v>2</v>
      </c>
      <c r="I5" s="25" t="s">
        <v>3</v>
      </c>
      <c r="J5" s="27" t="s">
        <v>7</v>
      </c>
      <c r="K5" s="11" t="s">
        <v>1</v>
      </c>
      <c r="L5" s="11" t="s">
        <v>2</v>
      </c>
      <c r="M5" s="25" t="s">
        <v>3</v>
      </c>
      <c r="N5" s="27" t="s">
        <v>7</v>
      </c>
      <c r="O5" s="11" t="s">
        <v>1</v>
      </c>
      <c r="P5" s="11" t="s">
        <v>2</v>
      </c>
      <c r="Q5" s="25" t="s">
        <v>3</v>
      </c>
      <c r="R5" s="27" t="s">
        <v>7</v>
      </c>
      <c r="S5" s="28" t="s">
        <v>1</v>
      </c>
      <c r="T5" s="28" t="s">
        <v>2</v>
      </c>
      <c r="U5" s="27" t="s">
        <v>3</v>
      </c>
      <c r="V5" s="27" t="s">
        <v>7</v>
      </c>
      <c r="W5" s="37" t="s">
        <v>8</v>
      </c>
      <c r="X5" s="37" t="s">
        <v>3</v>
      </c>
      <c r="Y5" s="38"/>
    </row>
    <row r="6" spans="1:25" ht="12.75">
      <c r="A6" s="51" t="s">
        <v>40</v>
      </c>
      <c r="B6" s="49" t="s">
        <v>42</v>
      </c>
      <c r="C6" s="29">
        <v>83</v>
      </c>
      <c r="D6" s="30">
        <v>52</v>
      </c>
      <c r="E6" s="30">
        <v>0</v>
      </c>
      <c r="F6" s="44">
        <f aca="true" t="shared" si="0" ref="F6:F49">SUM(C6+D6)</f>
        <v>135</v>
      </c>
      <c r="G6" s="31">
        <v>81</v>
      </c>
      <c r="H6" s="31">
        <v>41</v>
      </c>
      <c r="I6" s="31">
        <v>1</v>
      </c>
      <c r="J6" s="44">
        <f aca="true" t="shared" si="1" ref="J6:J49">SUM(G6+H6)</f>
        <v>122</v>
      </c>
      <c r="K6" s="31">
        <v>104</v>
      </c>
      <c r="L6" s="31">
        <v>45</v>
      </c>
      <c r="M6" s="31">
        <v>0</v>
      </c>
      <c r="N6" s="44">
        <f aca="true" t="shared" si="2" ref="N6:N49">SUM(K6+L6)</f>
        <v>149</v>
      </c>
      <c r="O6" s="31">
        <v>82</v>
      </c>
      <c r="P6" s="31">
        <v>25</v>
      </c>
      <c r="Q6" s="31">
        <v>5</v>
      </c>
      <c r="R6" s="44">
        <f aca="true" t="shared" si="3" ref="R6:R49">SUM(O6+P6)</f>
        <v>107</v>
      </c>
      <c r="S6" s="40">
        <f aca="true" t="shared" si="4" ref="S6:S49">SUM(C6,G6,K6,O6)</f>
        <v>350</v>
      </c>
      <c r="T6" s="40">
        <f aca="true" t="shared" si="5" ref="T6:T28">SUM(D6,H6,L6,P6)</f>
        <v>163</v>
      </c>
      <c r="U6" s="40">
        <f aca="true" t="shared" si="6" ref="U6:U49">SUM(E6,I6,M6,Q6)</f>
        <v>6</v>
      </c>
      <c r="V6" s="40">
        <f>SUM(S6,T6)</f>
        <v>513</v>
      </c>
      <c r="W6" s="41">
        <f>SUM(S6,S7)</f>
        <v>729</v>
      </c>
      <c r="X6" s="42">
        <f>SUM(V6,V7)</f>
        <v>1022</v>
      </c>
      <c r="Y6" s="38"/>
    </row>
    <row r="7" spans="1:25" ht="13.5" thickBot="1">
      <c r="A7" s="16" t="s">
        <v>41</v>
      </c>
      <c r="B7" s="24"/>
      <c r="C7" s="18">
        <v>92</v>
      </c>
      <c r="D7" s="19">
        <v>32</v>
      </c>
      <c r="E7" s="19">
        <v>5</v>
      </c>
      <c r="F7" s="20">
        <f t="shared" si="0"/>
        <v>124</v>
      </c>
      <c r="G7" s="19">
        <v>93</v>
      </c>
      <c r="H7" s="19">
        <v>26</v>
      </c>
      <c r="I7" s="19">
        <v>8</v>
      </c>
      <c r="J7" s="20">
        <f t="shared" si="1"/>
        <v>119</v>
      </c>
      <c r="K7" s="19">
        <v>91</v>
      </c>
      <c r="L7" s="19">
        <v>36</v>
      </c>
      <c r="M7" s="19">
        <v>3</v>
      </c>
      <c r="N7" s="20">
        <f t="shared" si="2"/>
        <v>127</v>
      </c>
      <c r="O7" s="19">
        <v>103</v>
      </c>
      <c r="P7" s="19">
        <v>36</v>
      </c>
      <c r="Q7" s="19">
        <v>1</v>
      </c>
      <c r="R7" s="20">
        <f t="shared" si="3"/>
        <v>139</v>
      </c>
      <c r="S7" s="43">
        <f t="shared" si="4"/>
        <v>379</v>
      </c>
      <c r="T7" s="43">
        <f t="shared" si="5"/>
        <v>130</v>
      </c>
      <c r="U7" s="43">
        <f t="shared" si="6"/>
        <v>17</v>
      </c>
      <c r="V7" s="43">
        <f>SUM(S7,T7)</f>
        <v>509</v>
      </c>
      <c r="W7" s="39">
        <f>SUM(T6,T7)</f>
        <v>293</v>
      </c>
      <c r="X7" s="39">
        <f>SUM(U6,U7)</f>
        <v>23</v>
      </c>
      <c r="Y7" s="38"/>
    </row>
    <row r="8" spans="1:25" ht="12.75">
      <c r="A8" s="51" t="s">
        <v>43</v>
      </c>
      <c r="B8" s="50" t="s">
        <v>50</v>
      </c>
      <c r="C8" s="32">
        <v>79</v>
      </c>
      <c r="D8" s="31">
        <v>45</v>
      </c>
      <c r="E8" s="31">
        <v>0</v>
      </c>
      <c r="F8" s="44">
        <f t="shared" si="0"/>
        <v>124</v>
      </c>
      <c r="G8" s="31">
        <v>88</v>
      </c>
      <c r="H8" s="31">
        <v>35</v>
      </c>
      <c r="I8" s="31">
        <v>3</v>
      </c>
      <c r="J8" s="44">
        <f t="shared" si="1"/>
        <v>123</v>
      </c>
      <c r="K8" s="31">
        <v>92</v>
      </c>
      <c r="L8" s="31">
        <v>44</v>
      </c>
      <c r="M8" s="31">
        <v>1</v>
      </c>
      <c r="N8" s="44">
        <f t="shared" si="2"/>
        <v>136</v>
      </c>
      <c r="O8" s="31">
        <v>92</v>
      </c>
      <c r="P8" s="31">
        <v>53</v>
      </c>
      <c r="Q8" s="31">
        <v>1</v>
      </c>
      <c r="R8" s="44">
        <f t="shared" si="3"/>
        <v>145</v>
      </c>
      <c r="S8" s="40">
        <f t="shared" si="4"/>
        <v>351</v>
      </c>
      <c r="T8" s="40">
        <f t="shared" si="5"/>
        <v>177</v>
      </c>
      <c r="U8" s="40">
        <f t="shared" si="6"/>
        <v>5</v>
      </c>
      <c r="V8" s="40">
        <f>SUM(S8,T8)</f>
        <v>528</v>
      </c>
      <c r="W8" s="41">
        <f>SUM(S8,S9)</f>
        <v>710</v>
      </c>
      <c r="X8" s="42">
        <f>SUM(V8,V9)</f>
        <v>1065</v>
      </c>
      <c r="Y8" s="38"/>
    </row>
    <row r="9" spans="1:25" ht="13.5" thickBot="1">
      <c r="A9" s="16" t="s">
        <v>44</v>
      </c>
      <c r="B9" s="17"/>
      <c r="C9" s="18">
        <v>94</v>
      </c>
      <c r="D9" s="19">
        <v>50</v>
      </c>
      <c r="E9" s="19">
        <v>0</v>
      </c>
      <c r="F9" s="20">
        <f t="shared" si="0"/>
        <v>144</v>
      </c>
      <c r="G9" s="19">
        <v>77</v>
      </c>
      <c r="H9" s="19">
        <v>41</v>
      </c>
      <c r="I9" s="19">
        <v>2</v>
      </c>
      <c r="J9" s="20">
        <f t="shared" si="1"/>
        <v>118</v>
      </c>
      <c r="K9" s="19">
        <v>96</v>
      </c>
      <c r="L9" s="19">
        <v>44</v>
      </c>
      <c r="M9" s="19">
        <v>1</v>
      </c>
      <c r="N9" s="20">
        <f t="shared" si="2"/>
        <v>140</v>
      </c>
      <c r="O9" s="19">
        <v>92</v>
      </c>
      <c r="P9" s="19">
        <v>43</v>
      </c>
      <c r="Q9" s="19">
        <v>1</v>
      </c>
      <c r="R9" s="20">
        <f t="shared" si="3"/>
        <v>135</v>
      </c>
      <c r="S9" s="43">
        <f t="shared" si="4"/>
        <v>359</v>
      </c>
      <c r="T9" s="43">
        <f t="shared" si="5"/>
        <v>178</v>
      </c>
      <c r="U9" s="43">
        <f t="shared" si="6"/>
        <v>4</v>
      </c>
      <c r="V9" s="43">
        <f>SUM(S9,T9)</f>
        <v>537</v>
      </c>
      <c r="W9" s="39">
        <f>SUM(T8,T9)</f>
        <v>355</v>
      </c>
      <c r="X9" s="39">
        <f>SUM(U8,U9)</f>
        <v>9</v>
      </c>
      <c r="Y9" s="38"/>
    </row>
    <row r="10" spans="1:25" ht="12.75">
      <c r="A10" s="51" t="s">
        <v>45</v>
      </c>
      <c r="B10" s="50" t="s">
        <v>42</v>
      </c>
      <c r="C10" s="32">
        <v>80</v>
      </c>
      <c r="D10" s="31">
        <v>36</v>
      </c>
      <c r="E10" s="31">
        <v>4</v>
      </c>
      <c r="F10" s="44">
        <f t="shared" si="0"/>
        <v>116</v>
      </c>
      <c r="G10" s="31">
        <v>91</v>
      </c>
      <c r="H10" s="31">
        <v>35</v>
      </c>
      <c r="I10" s="31">
        <v>5</v>
      </c>
      <c r="J10" s="44">
        <f t="shared" si="1"/>
        <v>126</v>
      </c>
      <c r="K10" s="31">
        <v>95</v>
      </c>
      <c r="L10" s="31">
        <v>54</v>
      </c>
      <c r="M10" s="31">
        <v>0</v>
      </c>
      <c r="N10" s="44">
        <f t="shared" si="2"/>
        <v>149</v>
      </c>
      <c r="O10" s="31">
        <v>81</v>
      </c>
      <c r="P10" s="31">
        <v>44</v>
      </c>
      <c r="Q10" s="31">
        <v>1</v>
      </c>
      <c r="R10" s="44">
        <f t="shared" si="3"/>
        <v>125</v>
      </c>
      <c r="S10" s="40">
        <f t="shared" si="4"/>
        <v>347</v>
      </c>
      <c r="T10" s="40">
        <f t="shared" si="5"/>
        <v>169</v>
      </c>
      <c r="U10" s="40">
        <f t="shared" si="6"/>
        <v>10</v>
      </c>
      <c r="V10" s="40">
        <f aca="true" t="shared" si="7" ref="V10:V49">SUM(S10,T10)</f>
        <v>516</v>
      </c>
      <c r="W10" s="41">
        <f>SUM(S10,S11)</f>
        <v>671</v>
      </c>
      <c r="X10" s="42">
        <f>SUM(V10,V11)</f>
        <v>993</v>
      </c>
      <c r="Y10" s="38"/>
    </row>
    <row r="11" spans="1:25" ht="13.5" thickBot="1">
      <c r="A11" s="16" t="s">
        <v>46</v>
      </c>
      <c r="B11" s="46"/>
      <c r="C11" s="18">
        <v>84</v>
      </c>
      <c r="D11" s="19">
        <v>44</v>
      </c>
      <c r="E11" s="19">
        <v>2</v>
      </c>
      <c r="F11" s="20">
        <f t="shared" si="0"/>
        <v>128</v>
      </c>
      <c r="G11" s="19">
        <v>84</v>
      </c>
      <c r="H11" s="19">
        <v>33</v>
      </c>
      <c r="I11" s="19">
        <v>1</v>
      </c>
      <c r="J11" s="20">
        <f t="shared" si="1"/>
        <v>117</v>
      </c>
      <c r="K11" s="19">
        <v>79</v>
      </c>
      <c r="L11" s="19">
        <v>40</v>
      </c>
      <c r="M11" s="19">
        <v>1</v>
      </c>
      <c r="N11" s="20">
        <f t="shared" si="2"/>
        <v>119</v>
      </c>
      <c r="O11" s="19">
        <v>77</v>
      </c>
      <c r="P11" s="19">
        <v>36</v>
      </c>
      <c r="Q11" s="19">
        <v>1</v>
      </c>
      <c r="R11" s="20">
        <f t="shared" si="3"/>
        <v>113</v>
      </c>
      <c r="S11" s="43">
        <f t="shared" si="4"/>
        <v>324</v>
      </c>
      <c r="T11" s="43">
        <f t="shared" si="5"/>
        <v>153</v>
      </c>
      <c r="U11" s="43">
        <f t="shared" si="6"/>
        <v>5</v>
      </c>
      <c r="V11" s="43">
        <f t="shared" si="7"/>
        <v>477</v>
      </c>
      <c r="W11" s="39">
        <f>SUM(T10,T11)</f>
        <v>322</v>
      </c>
      <c r="X11" s="39">
        <f>SUM(U10,U11)</f>
        <v>15</v>
      </c>
      <c r="Y11" s="38"/>
    </row>
    <row r="12" spans="1:25" ht="12.75">
      <c r="A12" s="3" t="s">
        <v>48</v>
      </c>
      <c r="B12" s="50" t="s">
        <v>47</v>
      </c>
      <c r="C12" s="32">
        <v>91</v>
      </c>
      <c r="D12" s="31">
        <v>33</v>
      </c>
      <c r="E12" s="31">
        <v>1</v>
      </c>
      <c r="F12" s="44">
        <f t="shared" si="0"/>
        <v>124</v>
      </c>
      <c r="G12" s="31">
        <v>81</v>
      </c>
      <c r="H12" s="31">
        <v>36</v>
      </c>
      <c r="I12" s="31">
        <v>3</v>
      </c>
      <c r="J12" s="44">
        <f t="shared" si="1"/>
        <v>117</v>
      </c>
      <c r="K12" s="31">
        <v>84</v>
      </c>
      <c r="L12" s="31">
        <v>36</v>
      </c>
      <c r="M12" s="31">
        <v>2</v>
      </c>
      <c r="N12" s="44">
        <f t="shared" si="2"/>
        <v>120</v>
      </c>
      <c r="O12" s="31">
        <v>93</v>
      </c>
      <c r="P12" s="31">
        <v>24</v>
      </c>
      <c r="Q12" s="31">
        <v>6</v>
      </c>
      <c r="R12" s="44">
        <f t="shared" si="3"/>
        <v>117</v>
      </c>
      <c r="S12" s="40">
        <f t="shared" si="4"/>
        <v>349</v>
      </c>
      <c r="T12" s="40">
        <f t="shared" si="5"/>
        <v>129</v>
      </c>
      <c r="U12" s="40">
        <f t="shared" si="6"/>
        <v>12</v>
      </c>
      <c r="V12" s="40">
        <f t="shared" si="7"/>
        <v>478</v>
      </c>
      <c r="W12" s="41">
        <f>SUM(S12,S13)</f>
        <v>682</v>
      </c>
      <c r="X12" s="42">
        <f>SUM(V12,V13)</f>
        <v>958</v>
      </c>
      <c r="Y12" s="38"/>
    </row>
    <row r="13" spans="1:25" ht="13.5" thickBot="1">
      <c r="A13" s="11" t="s">
        <v>49</v>
      </c>
      <c r="B13" s="17"/>
      <c r="C13" s="18">
        <v>82</v>
      </c>
      <c r="D13" s="19">
        <v>43</v>
      </c>
      <c r="E13" s="19">
        <v>2</v>
      </c>
      <c r="F13" s="20">
        <f t="shared" si="0"/>
        <v>125</v>
      </c>
      <c r="G13" s="19">
        <v>75</v>
      </c>
      <c r="H13" s="19">
        <v>30</v>
      </c>
      <c r="I13" s="19">
        <v>3</v>
      </c>
      <c r="J13" s="20">
        <f t="shared" si="1"/>
        <v>105</v>
      </c>
      <c r="K13" s="19">
        <v>86</v>
      </c>
      <c r="L13" s="19">
        <v>36</v>
      </c>
      <c r="M13" s="19">
        <v>3</v>
      </c>
      <c r="N13" s="20">
        <f t="shared" si="2"/>
        <v>122</v>
      </c>
      <c r="O13" s="19">
        <v>90</v>
      </c>
      <c r="P13" s="19">
        <v>38</v>
      </c>
      <c r="Q13" s="19">
        <v>2</v>
      </c>
      <c r="R13" s="20">
        <f t="shared" si="3"/>
        <v>128</v>
      </c>
      <c r="S13" s="43">
        <f t="shared" si="4"/>
        <v>333</v>
      </c>
      <c r="T13" s="43">
        <f t="shared" si="5"/>
        <v>147</v>
      </c>
      <c r="U13" s="43">
        <f t="shared" si="6"/>
        <v>10</v>
      </c>
      <c r="V13" s="43">
        <f t="shared" si="7"/>
        <v>480</v>
      </c>
      <c r="W13" s="39">
        <f>SUM(T12,T13)</f>
        <v>276</v>
      </c>
      <c r="X13" s="39">
        <f>SUM(U12,U13)</f>
        <v>22</v>
      </c>
      <c r="Y13" s="38"/>
    </row>
    <row r="14" spans="1:25" ht="12.75">
      <c r="A14" s="3" t="s">
        <v>51</v>
      </c>
      <c r="B14" s="50" t="s">
        <v>42</v>
      </c>
      <c r="C14" s="32">
        <v>88</v>
      </c>
      <c r="D14" s="31">
        <v>53</v>
      </c>
      <c r="E14" s="31">
        <v>2</v>
      </c>
      <c r="F14" s="44">
        <f t="shared" si="0"/>
        <v>141</v>
      </c>
      <c r="G14" s="31">
        <v>86</v>
      </c>
      <c r="H14" s="31">
        <v>51</v>
      </c>
      <c r="I14" s="31">
        <v>0</v>
      </c>
      <c r="J14" s="44">
        <f t="shared" si="1"/>
        <v>137</v>
      </c>
      <c r="K14" s="31">
        <v>87</v>
      </c>
      <c r="L14" s="31">
        <v>41</v>
      </c>
      <c r="M14" s="31">
        <v>0</v>
      </c>
      <c r="N14" s="44">
        <f t="shared" si="2"/>
        <v>128</v>
      </c>
      <c r="O14" s="31">
        <v>81</v>
      </c>
      <c r="P14" s="31">
        <v>34</v>
      </c>
      <c r="Q14" s="31">
        <v>1</v>
      </c>
      <c r="R14" s="44">
        <f t="shared" si="3"/>
        <v>115</v>
      </c>
      <c r="S14" s="40">
        <f t="shared" si="4"/>
        <v>342</v>
      </c>
      <c r="T14" s="40">
        <f t="shared" si="5"/>
        <v>179</v>
      </c>
      <c r="U14" s="40">
        <f t="shared" si="6"/>
        <v>3</v>
      </c>
      <c r="V14" s="40">
        <f t="shared" si="7"/>
        <v>521</v>
      </c>
      <c r="W14" s="41">
        <f>SUM(S14,S15)</f>
        <v>707</v>
      </c>
      <c r="X14" s="42">
        <f>SUM(V14,V15)</f>
        <v>999</v>
      </c>
      <c r="Y14" s="38"/>
    </row>
    <row r="15" spans="1:25" ht="13.5" thickBot="1">
      <c r="A15" s="11" t="s">
        <v>52</v>
      </c>
      <c r="B15" s="17"/>
      <c r="C15" s="18">
        <v>91</v>
      </c>
      <c r="D15" s="19">
        <v>26</v>
      </c>
      <c r="E15" s="19">
        <v>4</v>
      </c>
      <c r="F15" s="20">
        <f t="shared" si="0"/>
        <v>117</v>
      </c>
      <c r="G15" s="19">
        <v>91</v>
      </c>
      <c r="H15" s="19">
        <v>18</v>
      </c>
      <c r="I15" s="19">
        <v>9</v>
      </c>
      <c r="J15" s="20">
        <f t="shared" si="1"/>
        <v>109</v>
      </c>
      <c r="K15" s="19">
        <v>89</v>
      </c>
      <c r="L15" s="19">
        <v>36</v>
      </c>
      <c r="M15" s="19">
        <v>1</v>
      </c>
      <c r="N15" s="20">
        <f t="shared" si="2"/>
        <v>125</v>
      </c>
      <c r="O15" s="19">
        <v>94</v>
      </c>
      <c r="P15" s="19">
        <v>33</v>
      </c>
      <c r="Q15" s="19">
        <v>5</v>
      </c>
      <c r="R15" s="20">
        <f t="shared" si="3"/>
        <v>127</v>
      </c>
      <c r="S15" s="43">
        <f t="shared" si="4"/>
        <v>365</v>
      </c>
      <c r="T15" s="43">
        <f t="shared" si="5"/>
        <v>113</v>
      </c>
      <c r="U15" s="43">
        <f t="shared" si="6"/>
        <v>19</v>
      </c>
      <c r="V15" s="43">
        <f t="shared" si="7"/>
        <v>478</v>
      </c>
      <c r="W15" s="39">
        <f>SUM(T14,T15)</f>
        <v>292</v>
      </c>
      <c r="X15" s="39">
        <f>SUM(U14,U15)</f>
        <v>22</v>
      </c>
      <c r="Y15" s="38"/>
    </row>
    <row r="16" spans="1:25" ht="12.75">
      <c r="A16" s="51" t="s">
        <v>53</v>
      </c>
      <c r="B16" s="50" t="s">
        <v>57</v>
      </c>
      <c r="C16" s="32">
        <v>97</v>
      </c>
      <c r="D16" s="31">
        <v>43</v>
      </c>
      <c r="E16" s="31">
        <v>1</v>
      </c>
      <c r="F16" s="44">
        <f t="shared" si="0"/>
        <v>140</v>
      </c>
      <c r="G16" s="31">
        <v>77</v>
      </c>
      <c r="H16" s="31">
        <v>27</v>
      </c>
      <c r="I16" s="31">
        <v>1</v>
      </c>
      <c r="J16" s="44">
        <f t="shared" si="1"/>
        <v>104</v>
      </c>
      <c r="K16" s="31">
        <v>90</v>
      </c>
      <c r="L16" s="31">
        <v>27</v>
      </c>
      <c r="M16" s="31">
        <v>3</v>
      </c>
      <c r="N16" s="44">
        <f t="shared" si="2"/>
        <v>117</v>
      </c>
      <c r="O16" s="31">
        <v>85</v>
      </c>
      <c r="P16" s="31">
        <v>50</v>
      </c>
      <c r="Q16" s="31">
        <v>0</v>
      </c>
      <c r="R16" s="44">
        <f t="shared" si="3"/>
        <v>135</v>
      </c>
      <c r="S16" s="40">
        <f t="shared" si="4"/>
        <v>349</v>
      </c>
      <c r="T16" s="40">
        <f t="shared" si="5"/>
        <v>147</v>
      </c>
      <c r="U16" s="40">
        <f t="shared" si="6"/>
        <v>5</v>
      </c>
      <c r="V16" s="40">
        <f t="shared" si="7"/>
        <v>496</v>
      </c>
      <c r="W16" s="41">
        <f>SUM(S16,S17)</f>
        <v>694</v>
      </c>
      <c r="X16" s="42">
        <f>SUM(V16,V17)</f>
        <v>1006</v>
      </c>
      <c r="Y16" s="38"/>
    </row>
    <row r="17" spans="1:25" ht="13.5" thickBot="1">
      <c r="A17" s="16" t="s">
        <v>54</v>
      </c>
      <c r="B17" s="24"/>
      <c r="C17" s="18">
        <v>84</v>
      </c>
      <c r="D17" s="19">
        <v>44</v>
      </c>
      <c r="E17" s="19">
        <v>1</v>
      </c>
      <c r="F17" s="20">
        <f t="shared" si="0"/>
        <v>128</v>
      </c>
      <c r="G17" s="19">
        <v>86</v>
      </c>
      <c r="H17" s="19">
        <v>25</v>
      </c>
      <c r="I17" s="19">
        <v>3</v>
      </c>
      <c r="J17" s="20">
        <f t="shared" si="1"/>
        <v>111</v>
      </c>
      <c r="K17" s="19">
        <v>94</v>
      </c>
      <c r="L17" s="19">
        <v>53</v>
      </c>
      <c r="M17" s="19">
        <v>0</v>
      </c>
      <c r="N17" s="20">
        <f t="shared" si="2"/>
        <v>147</v>
      </c>
      <c r="O17" s="19">
        <v>81</v>
      </c>
      <c r="P17" s="19">
        <v>43</v>
      </c>
      <c r="Q17" s="19">
        <v>0</v>
      </c>
      <c r="R17" s="20">
        <f t="shared" si="3"/>
        <v>124</v>
      </c>
      <c r="S17" s="43">
        <f t="shared" si="4"/>
        <v>345</v>
      </c>
      <c r="T17" s="43">
        <f t="shared" si="5"/>
        <v>165</v>
      </c>
      <c r="U17" s="43">
        <f t="shared" si="6"/>
        <v>4</v>
      </c>
      <c r="V17" s="43">
        <f t="shared" si="7"/>
        <v>510</v>
      </c>
      <c r="W17" s="39">
        <f>SUM(T16,T17)</f>
        <v>312</v>
      </c>
      <c r="X17" s="39">
        <f>SUM(U16,U17)</f>
        <v>9</v>
      </c>
      <c r="Y17" s="38"/>
    </row>
    <row r="18" spans="1:25" ht="12.75">
      <c r="A18" s="51" t="s">
        <v>55</v>
      </c>
      <c r="B18" s="50" t="s">
        <v>57</v>
      </c>
      <c r="C18" s="32">
        <v>83</v>
      </c>
      <c r="D18" s="31">
        <v>34</v>
      </c>
      <c r="E18" s="31">
        <v>1</v>
      </c>
      <c r="F18" s="44">
        <f t="shared" si="0"/>
        <v>117</v>
      </c>
      <c r="G18" s="31">
        <v>88</v>
      </c>
      <c r="H18" s="31">
        <v>34</v>
      </c>
      <c r="I18" s="31">
        <v>1</v>
      </c>
      <c r="J18" s="44">
        <f t="shared" si="1"/>
        <v>122</v>
      </c>
      <c r="K18" s="31">
        <v>85</v>
      </c>
      <c r="L18" s="31">
        <v>36</v>
      </c>
      <c r="M18" s="31">
        <v>4</v>
      </c>
      <c r="N18" s="44">
        <f t="shared" si="2"/>
        <v>121</v>
      </c>
      <c r="O18" s="31">
        <v>87</v>
      </c>
      <c r="P18" s="31">
        <v>35</v>
      </c>
      <c r="Q18" s="31">
        <v>1</v>
      </c>
      <c r="R18" s="44">
        <f t="shared" si="3"/>
        <v>122</v>
      </c>
      <c r="S18" s="40">
        <f t="shared" si="4"/>
        <v>343</v>
      </c>
      <c r="T18" s="40">
        <f t="shared" si="5"/>
        <v>139</v>
      </c>
      <c r="U18" s="40">
        <f t="shared" si="6"/>
        <v>7</v>
      </c>
      <c r="V18" s="40">
        <f t="shared" si="7"/>
        <v>482</v>
      </c>
      <c r="W18" s="41">
        <f>SUM(S18,S19)</f>
        <v>665</v>
      </c>
      <c r="X18" s="42">
        <f>SUM(V18,V19)</f>
        <v>936</v>
      </c>
      <c r="Y18" s="38"/>
    </row>
    <row r="19" spans="1:25" ht="13.5" thickBot="1">
      <c r="A19" s="16" t="s">
        <v>56</v>
      </c>
      <c r="B19" s="16"/>
      <c r="C19" s="18">
        <v>82</v>
      </c>
      <c r="D19" s="19">
        <v>27</v>
      </c>
      <c r="E19" s="19">
        <v>4</v>
      </c>
      <c r="F19" s="20">
        <f t="shared" si="0"/>
        <v>109</v>
      </c>
      <c r="G19" s="19">
        <v>87</v>
      </c>
      <c r="H19" s="19">
        <v>34</v>
      </c>
      <c r="I19" s="19">
        <v>0</v>
      </c>
      <c r="J19" s="20">
        <f t="shared" si="1"/>
        <v>121</v>
      </c>
      <c r="K19" s="19">
        <v>70</v>
      </c>
      <c r="L19" s="19">
        <v>36</v>
      </c>
      <c r="M19" s="19">
        <v>2</v>
      </c>
      <c r="N19" s="20">
        <f t="shared" si="2"/>
        <v>106</v>
      </c>
      <c r="O19" s="19">
        <v>83</v>
      </c>
      <c r="P19" s="19">
        <v>35</v>
      </c>
      <c r="Q19" s="19">
        <v>3</v>
      </c>
      <c r="R19" s="20">
        <f t="shared" si="3"/>
        <v>118</v>
      </c>
      <c r="S19" s="43">
        <f t="shared" si="4"/>
        <v>322</v>
      </c>
      <c r="T19" s="43">
        <f t="shared" si="5"/>
        <v>132</v>
      </c>
      <c r="U19" s="43">
        <f t="shared" si="6"/>
        <v>9</v>
      </c>
      <c r="V19" s="43">
        <f t="shared" si="7"/>
        <v>454</v>
      </c>
      <c r="W19" s="39">
        <f>SUM(T18,T19)</f>
        <v>271</v>
      </c>
      <c r="X19" s="39">
        <f>SUM(U18,U19)</f>
        <v>16</v>
      </c>
      <c r="Y19" s="38"/>
    </row>
    <row r="20" spans="1:25" ht="12.75">
      <c r="A20" s="51" t="s">
        <v>58</v>
      </c>
      <c r="B20" s="50" t="s">
        <v>60</v>
      </c>
      <c r="C20" s="32">
        <v>96</v>
      </c>
      <c r="D20" s="31">
        <v>36</v>
      </c>
      <c r="E20" s="31">
        <v>2</v>
      </c>
      <c r="F20" s="44">
        <f t="shared" si="0"/>
        <v>132</v>
      </c>
      <c r="G20" s="31">
        <v>91</v>
      </c>
      <c r="H20" s="31">
        <v>36</v>
      </c>
      <c r="I20" s="31">
        <v>3</v>
      </c>
      <c r="J20" s="44">
        <f t="shared" si="1"/>
        <v>127</v>
      </c>
      <c r="K20" s="31">
        <v>92</v>
      </c>
      <c r="L20" s="31">
        <v>53</v>
      </c>
      <c r="M20" s="31">
        <v>1</v>
      </c>
      <c r="N20" s="44">
        <f t="shared" si="2"/>
        <v>145</v>
      </c>
      <c r="O20" s="31">
        <v>72</v>
      </c>
      <c r="P20" s="31">
        <v>35</v>
      </c>
      <c r="Q20" s="31">
        <v>1</v>
      </c>
      <c r="R20" s="44">
        <f t="shared" si="3"/>
        <v>107</v>
      </c>
      <c r="S20" s="40">
        <f t="shared" si="4"/>
        <v>351</v>
      </c>
      <c r="T20" s="40">
        <f t="shared" si="5"/>
        <v>160</v>
      </c>
      <c r="U20" s="40">
        <f t="shared" si="6"/>
        <v>7</v>
      </c>
      <c r="V20" s="40">
        <f t="shared" si="7"/>
        <v>511</v>
      </c>
      <c r="W20" s="41">
        <f>SUM(S20,S21)</f>
        <v>694</v>
      </c>
      <c r="X20" s="42">
        <f>SUM(V20,V21)</f>
        <v>976</v>
      </c>
      <c r="Y20" s="38"/>
    </row>
    <row r="21" spans="1:25" ht="13.5" thickBot="1">
      <c r="A21" s="16" t="s">
        <v>59</v>
      </c>
      <c r="B21" s="24"/>
      <c r="C21" s="18">
        <v>87</v>
      </c>
      <c r="D21" s="19">
        <v>27</v>
      </c>
      <c r="E21" s="19">
        <v>6</v>
      </c>
      <c r="F21" s="20">
        <f t="shared" si="0"/>
        <v>114</v>
      </c>
      <c r="G21" s="19">
        <v>87</v>
      </c>
      <c r="H21" s="19">
        <v>18</v>
      </c>
      <c r="I21" s="19">
        <v>7</v>
      </c>
      <c r="J21" s="20">
        <f t="shared" si="1"/>
        <v>105</v>
      </c>
      <c r="K21" s="19">
        <v>89</v>
      </c>
      <c r="L21" s="19">
        <v>35</v>
      </c>
      <c r="M21" s="19">
        <v>5</v>
      </c>
      <c r="N21" s="20">
        <f t="shared" si="2"/>
        <v>124</v>
      </c>
      <c r="O21" s="19">
        <v>80</v>
      </c>
      <c r="P21" s="19">
        <v>42</v>
      </c>
      <c r="Q21" s="19">
        <v>3</v>
      </c>
      <c r="R21" s="20">
        <f t="shared" si="3"/>
        <v>122</v>
      </c>
      <c r="S21" s="43">
        <f t="shared" si="4"/>
        <v>343</v>
      </c>
      <c r="T21" s="43">
        <f t="shared" si="5"/>
        <v>122</v>
      </c>
      <c r="U21" s="43">
        <f t="shared" si="6"/>
        <v>21</v>
      </c>
      <c r="V21" s="43">
        <f t="shared" si="7"/>
        <v>465</v>
      </c>
      <c r="W21" s="39">
        <f>SUM(T20,T21)</f>
        <v>282</v>
      </c>
      <c r="X21" s="39">
        <f>SUM(U20,U21)</f>
        <v>28</v>
      </c>
      <c r="Y21" s="38"/>
    </row>
    <row r="22" spans="1:25" ht="12.75">
      <c r="A22" s="51" t="s">
        <v>61</v>
      </c>
      <c r="B22" s="50" t="s">
        <v>42</v>
      </c>
      <c r="C22" s="32">
        <v>79</v>
      </c>
      <c r="D22" s="31">
        <v>43</v>
      </c>
      <c r="E22" s="31">
        <v>4</v>
      </c>
      <c r="F22" s="44">
        <f t="shared" si="0"/>
        <v>122</v>
      </c>
      <c r="G22" s="31">
        <v>96</v>
      </c>
      <c r="H22" s="31">
        <v>34</v>
      </c>
      <c r="I22" s="31">
        <v>4</v>
      </c>
      <c r="J22" s="44">
        <f t="shared" si="1"/>
        <v>130</v>
      </c>
      <c r="K22" s="31">
        <v>93</v>
      </c>
      <c r="L22" s="31">
        <v>35</v>
      </c>
      <c r="M22" s="31">
        <v>4</v>
      </c>
      <c r="N22" s="44">
        <f t="shared" si="2"/>
        <v>128</v>
      </c>
      <c r="O22" s="31">
        <v>87</v>
      </c>
      <c r="P22" s="31">
        <v>35</v>
      </c>
      <c r="Q22" s="31">
        <v>2</v>
      </c>
      <c r="R22" s="44">
        <f t="shared" si="3"/>
        <v>122</v>
      </c>
      <c r="S22" s="40">
        <f t="shared" si="4"/>
        <v>355</v>
      </c>
      <c r="T22" s="40">
        <f t="shared" si="5"/>
        <v>147</v>
      </c>
      <c r="U22" s="40">
        <f t="shared" si="6"/>
        <v>14</v>
      </c>
      <c r="V22" s="40">
        <f t="shared" si="7"/>
        <v>502</v>
      </c>
      <c r="W22" s="41">
        <f>SUM(S22,S23)</f>
        <v>702</v>
      </c>
      <c r="X22" s="42">
        <f>SUM(V22,V23)</f>
        <v>968</v>
      </c>
      <c r="Y22" s="38"/>
    </row>
    <row r="23" spans="1:25" ht="13.5" thickBot="1">
      <c r="A23" s="16" t="s">
        <v>62</v>
      </c>
      <c r="B23" s="16"/>
      <c r="C23" s="18">
        <v>94</v>
      </c>
      <c r="D23" s="19">
        <v>26</v>
      </c>
      <c r="E23" s="19">
        <v>5</v>
      </c>
      <c r="F23" s="20">
        <f t="shared" si="0"/>
        <v>120</v>
      </c>
      <c r="G23" s="19">
        <v>79</v>
      </c>
      <c r="H23" s="19">
        <v>32</v>
      </c>
      <c r="I23" s="19">
        <v>3</v>
      </c>
      <c r="J23" s="20">
        <f t="shared" si="1"/>
        <v>111</v>
      </c>
      <c r="K23" s="19">
        <v>91</v>
      </c>
      <c r="L23" s="19">
        <v>26</v>
      </c>
      <c r="M23" s="19">
        <v>2</v>
      </c>
      <c r="N23" s="20">
        <f t="shared" si="2"/>
        <v>117</v>
      </c>
      <c r="O23" s="19">
        <v>83</v>
      </c>
      <c r="P23" s="19">
        <v>35</v>
      </c>
      <c r="Q23" s="19">
        <v>1</v>
      </c>
      <c r="R23" s="20">
        <f t="shared" si="3"/>
        <v>118</v>
      </c>
      <c r="S23" s="43">
        <f t="shared" si="4"/>
        <v>347</v>
      </c>
      <c r="T23" s="43">
        <f t="shared" si="5"/>
        <v>119</v>
      </c>
      <c r="U23" s="43">
        <f t="shared" si="6"/>
        <v>11</v>
      </c>
      <c r="V23" s="43">
        <f t="shared" si="7"/>
        <v>466</v>
      </c>
      <c r="W23" s="39">
        <f>SUM(T22,T23)</f>
        <v>266</v>
      </c>
      <c r="X23" s="39">
        <f>SUM(U22,U23)</f>
        <v>25</v>
      </c>
      <c r="Y23" s="38"/>
    </row>
    <row r="24" spans="1:25" ht="12.75">
      <c r="A24" s="51" t="s">
        <v>52</v>
      </c>
      <c r="B24" s="50" t="s">
        <v>42</v>
      </c>
      <c r="C24" s="32">
        <v>95</v>
      </c>
      <c r="D24" s="31">
        <v>28</v>
      </c>
      <c r="E24" s="31">
        <v>4</v>
      </c>
      <c r="F24" s="44">
        <f t="shared" si="0"/>
        <v>123</v>
      </c>
      <c r="G24" s="31">
        <v>71</v>
      </c>
      <c r="H24" s="31">
        <v>44</v>
      </c>
      <c r="I24" s="31">
        <v>0</v>
      </c>
      <c r="J24" s="44">
        <f t="shared" si="1"/>
        <v>115</v>
      </c>
      <c r="K24" s="31"/>
      <c r="L24" s="31"/>
      <c r="M24" s="31"/>
      <c r="N24" s="44">
        <f t="shared" si="2"/>
        <v>0</v>
      </c>
      <c r="O24" s="31"/>
      <c r="P24" s="31"/>
      <c r="Q24" s="31"/>
      <c r="R24" s="44">
        <f t="shared" si="3"/>
        <v>0</v>
      </c>
      <c r="S24" s="40">
        <f t="shared" si="4"/>
        <v>166</v>
      </c>
      <c r="T24" s="40">
        <f t="shared" si="5"/>
        <v>72</v>
      </c>
      <c r="U24" s="40">
        <f t="shared" si="6"/>
        <v>4</v>
      </c>
      <c r="V24" s="40">
        <f t="shared" si="7"/>
        <v>238</v>
      </c>
      <c r="W24" s="41">
        <f>SUM(S24,S25)</f>
        <v>532</v>
      </c>
      <c r="X24" s="42">
        <f>SUM(V24,V25)</f>
        <v>770</v>
      </c>
      <c r="Y24" s="38"/>
    </row>
    <row r="25" spans="1:25" ht="13.5" thickBot="1">
      <c r="A25" s="16" t="s">
        <v>63</v>
      </c>
      <c r="B25" s="24"/>
      <c r="C25" s="18">
        <v>84</v>
      </c>
      <c r="D25" s="19">
        <v>27</v>
      </c>
      <c r="E25" s="19">
        <v>3</v>
      </c>
      <c r="F25" s="20">
        <f t="shared" si="0"/>
        <v>111</v>
      </c>
      <c r="G25" s="19">
        <v>92</v>
      </c>
      <c r="H25" s="19">
        <v>52</v>
      </c>
      <c r="I25" s="19">
        <v>0</v>
      </c>
      <c r="J25" s="20">
        <f t="shared" si="1"/>
        <v>144</v>
      </c>
      <c r="K25" s="19">
        <v>90</v>
      </c>
      <c r="L25" s="19">
        <v>36</v>
      </c>
      <c r="M25" s="19">
        <v>3</v>
      </c>
      <c r="N25" s="20">
        <f t="shared" si="2"/>
        <v>126</v>
      </c>
      <c r="O25" s="19">
        <v>100</v>
      </c>
      <c r="P25" s="19">
        <v>51</v>
      </c>
      <c r="Q25" s="19">
        <v>1</v>
      </c>
      <c r="R25" s="20">
        <f t="shared" si="3"/>
        <v>151</v>
      </c>
      <c r="S25" s="43">
        <f t="shared" si="4"/>
        <v>366</v>
      </c>
      <c r="T25" s="43">
        <f t="shared" si="5"/>
        <v>166</v>
      </c>
      <c r="U25" s="43">
        <f t="shared" si="6"/>
        <v>7</v>
      </c>
      <c r="V25" s="43">
        <f t="shared" si="7"/>
        <v>532</v>
      </c>
      <c r="W25" s="39">
        <f>SUM(T24,T25)</f>
        <v>238</v>
      </c>
      <c r="X25" s="39">
        <f>SUM(U24,U25)</f>
        <v>11</v>
      </c>
      <c r="Y25" s="38"/>
    </row>
    <row r="26" spans="1:25" ht="12.75">
      <c r="A26" s="51" t="s">
        <v>64</v>
      </c>
      <c r="B26" s="50" t="s">
        <v>66</v>
      </c>
      <c r="C26" s="32">
        <v>101</v>
      </c>
      <c r="D26" s="31">
        <v>44</v>
      </c>
      <c r="E26" s="31">
        <v>2</v>
      </c>
      <c r="F26" s="44">
        <f t="shared" si="0"/>
        <v>145</v>
      </c>
      <c r="G26" s="31">
        <v>92</v>
      </c>
      <c r="H26" s="31">
        <v>62</v>
      </c>
      <c r="I26" s="31">
        <v>1</v>
      </c>
      <c r="J26" s="44">
        <f t="shared" si="1"/>
        <v>154</v>
      </c>
      <c r="K26" s="31">
        <v>96</v>
      </c>
      <c r="L26" s="31">
        <v>43</v>
      </c>
      <c r="M26" s="31">
        <v>3</v>
      </c>
      <c r="N26" s="44">
        <f t="shared" si="2"/>
        <v>139</v>
      </c>
      <c r="O26" s="31">
        <v>96</v>
      </c>
      <c r="P26" s="31">
        <v>32</v>
      </c>
      <c r="Q26" s="31">
        <v>4</v>
      </c>
      <c r="R26" s="44">
        <f t="shared" si="3"/>
        <v>128</v>
      </c>
      <c r="S26" s="40">
        <f t="shared" si="4"/>
        <v>385</v>
      </c>
      <c r="T26" s="40">
        <f t="shared" si="5"/>
        <v>181</v>
      </c>
      <c r="U26" s="40">
        <f t="shared" si="6"/>
        <v>10</v>
      </c>
      <c r="V26" s="40">
        <f t="shared" si="7"/>
        <v>566</v>
      </c>
      <c r="W26" s="41">
        <f>SUM(S26,S27)</f>
        <v>765</v>
      </c>
      <c r="X26" s="42">
        <f>SUM(V26,V27)</f>
        <v>1129</v>
      </c>
      <c r="Y26" s="38"/>
    </row>
    <row r="27" spans="1:25" ht="13.5" thickBot="1">
      <c r="A27" s="16" t="s">
        <v>65</v>
      </c>
      <c r="B27" s="16"/>
      <c r="C27" s="18">
        <v>98</v>
      </c>
      <c r="D27" s="19">
        <v>62</v>
      </c>
      <c r="E27" s="19">
        <v>0</v>
      </c>
      <c r="F27" s="20">
        <f t="shared" si="0"/>
        <v>160</v>
      </c>
      <c r="G27" s="19">
        <v>97</v>
      </c>
      <c r="H27" s="19">
        <v>33</v>
      </c>
      <c r="I27" s="19">
        <v>0</v>
      </c>
      <c r="J27" s="20">
        <f t="shared" si="1"/>
        <v>130</v>
      </c>
      <c r="K27" s="19">
        <v>92</v>
      </c>
      <c r="L27" s="19">
        <v>45</v>
      </c>
      <c r="M27" s="19">
        <v>1</v>
      </c>
      <c r="N27" s="20">
        <f t="shared" si="2"/>
        <v>137</v>
      </c>
      <c r="O27" s="19">
        <v>93</v>
      </c>
      <c r="P27" s="19">
        <v>43</v>
      </c>
      <c r="Q27" s="19">
        <v>1</v>
      </c>
      <c r="R27" s="20">
        <f t="shared" si="3"/>
        <v>136</v>
      </c>
      <c r="S27" s="43">
        <f t="shared" si="4"/>
        <v>380</v>
      </c>
      <c r="T27" s="43">
        <f t="shared" si="5"/>
        <v>183</v>
      </c>
      <c r="U27" s="43">
        <f t="shared" si="6"/>
        <v>2</v>
      </c>
      <c r="V27" s="43">
        <f t="shared" si="7"/>
        <v>563</v>
      </c>
      <c r="W27" s="39">
        <f>SUM(T26,T27)</f>
        <v>364</v>
      </c>
      <c r="X27" s="39">
        <f>SUM(U26,U27)</f>
        <v>12</v>
      </c>
      <c r="Y27" s="38"/>
    </row>
    <row r="28" spans="1:25" ht="12.75">
      <c r="A28" s="51" t="s">
        <v>67</v>
      </c>
      <c r="B28" s="50" t="s">
        <v>42</v>
      </c>
      <c r="C28" s="32">
        <v>99</v>
      </c>
      <c r="D28" s="31">
        <v>42</v>
      </c>
      <c r="E28" s="31">
        <v>0</v>
      </c>
      <c r="F28" s="44">
        <f t="shared" si="0"/>
        <v>141</v>
      </c>
      <c r="G28" s="31">
        <v>92</v>
      </c>
      <c r="H28" s="31">
        <v>52</v>
      </c>
      <c r="I28" s="31">
        <v>0</v>
      </c>
      <c r="J28" s="44">
        <f t="shared" si="1"/>
        <v>144</v>
      </c>
      <c r="K28" s="31">
        <v>79</v>
      </c>
      <c r="L28" s="31">
        <v>54</v>
      </c>
      <c r="M28" s="31">
        <v>1</v>
      </c>
      <c r="N28" s="44">
        <f t="shared" si="2"/>
        <v>133</v>
      </c>
      <c r="O28" s="31">
        <v>92</v>
      </c>
      <c r="P28" s="31">
        <v>36</v>
      </c>
      <c r="Q28" s="31">
        <v>0</v>
      </c>
      <c r="R28" s="44">
        <f t="shared" si="3"/>
        <v>128</v>
      </c>
      <c r="S28" s="40">
        <f t="shared" si="4"/>
        <v>362</v>
      </c>
      <c r="T28" s="40">
        <f t="shared" si="5"/>
        <v>184</v>
      </c>
      <c r="U28" s="40">
        <f t="shared" si="6"/>
        <v>1</v>
      </c>
      <c r="V28" s="40">
        <f t="shared" si="7"/>
        <v>546</v>
      </c>
      <c r="W28" s="41">
        <f>SUM(S28,S29)</f>
        <v>700</v>
      </c>
      <c r="X28" s="42">
        <f>SUM(V28,V29)</f>
        <v>1085</v>
      </c>
      <c r="Y28" s="38"/>
    </row>
    <row r="29" spans="1:25" ht="13.5" thickBot="1">
      <c r="A29" s="16" t="s">
        <v>51</v>
      </c>
      <c r="B29" s="24"/>
      <c r="C29" s="18">
        <v>81</v>
      </c>
      <c r="D29" s="19">
        <v>40</v>
      </c>
      <c r="E29" s="19">
        <v>1</v>
      </c>
      <c r="F29" s="20">
        <f t="shared" si="0"/>
        <v>121</v>
      </c>
      <c r="G29" s="19">
        <v>88</v>
      </c>
      <c r="H29" s="19">
        <v>63</v>
      </c>
      <c r="I29" s="19">
        <v>0</v>
      </c>
      <c r="J29" s="20">
        <f t="shared" si="1"/>
        <v>151</v>
      </c>
      <c r="K29" s="19">
        <v>87</v>
      </c>
      <c r="L29" s="19">
        <v>44</v>
      </c>
      <c r="M29" s="19">
        <v>1</v>
      </c>
      <c r="N29" s="20">
        <f t="shared" si="2"/>
        <v>131</v>
      </c>
      <c r="O29" s="19">
        <v>82</v>
      </c>
      <c r="P29" s="19">
        <v>54</v>
      </c>
      <c r="Q29" s="19">
        <v>1</v>
      </c>
      <c r="R29" s="20">
        <f t="shared" si="3"/>
        <v>136</v>
      </c>
      <c r="S29" s="43">
        <f t="shared" si="4"/>
        <v>338</v>
      </c>
      <c r="T29" s="43">
        <f aca="true" t="shared" si="8" ref="T29:T49">SUM(D29,H29,L29,P29)</f>
        <v>201</v>
      </c>
      <c r="U29" s="43">
        <f t="shared" si="6"/>
        <v>3</v>
      </c>
      <c r="V29" s="43">
        <f t="shared" si="7"/>
        <v>539</v>
      </c>
      <c r="W29" s="39">
        <f>SUM(T28,T29)</f>
        <v>385</v>
      </c>
      <c r="X29" s="39">
        <f>SUM(U28,U29)</f>
        <v>4</v>
      </c>
      <c r="Y29" s="38"/>
    </row>
    <row r="30" spans="1:25" ht="12.75">
      <c r="A30" s="51" t="s">
        <v>68</v>
      </c>
      <c r="B30" s="50" t="s">
        <v>66</v>
      </c>
      <c r="C30" s="32">
        <v>92</v>
      </c>
      <c r="D30" s="31">
        <v>53</v>
      </c>
      <c r="E30" s="31">
        <v>0</v>
      </c>
      <c r="F30" s="44">
        <f t="shared" si="0"/>
        <v>145</v>
      </c>
      <c r="G30" s="31">
        <v>84</v>
      </c>
      <c r="H30" s="31">
        <v>71</v>
      </c>
      <c r="I30" s="31">
        <v>0</v>
      </c>
      <c r="J30" s="44">
        <f t="shared" si="1"/>
        <v>155</v>
      </c>
      <c r="K30" s="31">
        <v>98</v>
      </c>
      <c r="L30" s="31">
        <v>39</v>
      </c>
      <c r="M30" s="31">
        <v>2</v>
      </c>
      <c r="N30" s="44">
        <f t="shared" si="2"/>
        <v>137</v>
      </c>
      <c r="O30" s="31">
        <v>79</v>
      </c>
      <c r="P30" s="31">
        <v>32</v>
      </c>
      <c r="Q30" s="31">
        <v>2</v>
      </c>
      <c r="R30" s="44">
        <f t="shared" si="3"/>
        <v>111</v>
      </c>
      <c r="S30" s="40">
        <f t="shared" si="4"/>
        <v>353</v>
      </c>
      <c r="T30" s="40">
        <f t="shared" si="8"/>
        <v>195</v>
      </c>
      <c r="U30" s="40">
        <f t="shared" si="6"/>
        <v>4</v>
      </c>
      <c r="V30" s="40">
        <f t="shared" si="7"/>
        <v>548</v>
      </c>
      <c r="W30" s="41">
        <f>SUM(S30,S31)</f>
        <v>709</v>
      </c>
      <c r="X30" s="42">
        <f>SUM(V30,V31)</f>
        <v>1067</v>
      </c>
      <c r="Y30" s="38"/>
    </row>
    <row r="31" spans="1:25" ht="13.5" thickBot="1">
      <c r="A31" s="16" t="s">
        <v>69</v>
      </c>
      <c r="B31" s="17"/>
      <c r="C31" s="18">
        <v>90</v>
      </c>
      <c r="D31" s="19">
        <v>33</v>
      </c>
      <c r="E31" s="19">
        <v>0</v>
      </c>
      <c r="F31" s="20">
        <f t="shared" si="0"/>
        <v>123</v>
      </c>
      <c r="G31" s="19">
        <v>92</v>
      </c>
      <c r="H31" s="19">
        <v>52</v>
      </c>
      <c r="I31" s="19">
        <v>0</v>
      </c>
      <c r="J31" s="20">
        <f t="shared" si="1"/>
        <v>144</v>
      </c>
      <c r="K31" s="19">
        <v>84</v>
      </c>
      <c r="L31" s="19">
        <v>36</v>
      </c>
      <c r="M31" s="19">
        <v>0</v>
      </c>
      <c r="N31" s="20">
        <f t="shared" si="2"/>
        <v>120</v>
      </c>
      <c r="O31" s="19">
        <v>90</v>
      </c>
      <c r="P31" s="19">
        <v>42</v>
      </c>
      <c r="Q31" s="19">
        <v>2</v>
      </c>
      <c r="R31" s="20">
        <f t="shared" si="3"/>
        <v>132</v>
      </c>
      <c r="S31" s="43">
        <f t="shared" si="4"/>
        <v>356</v>
      </c>
      <c r="T31" s="43">
        <f t="shared" si="8"/>
        <v>163</v>
      </c>
      <c r="U31" s="43">
        <f t="shared" si="6"/>
        <v>2</v>
      </c>
      <c r="V31" s="43">
        <f t="shared" si="7"/>
        <v>519</v>
      </c>
      <c r="W31" s="39">
        <f>SUM(T30,T31)</f>
        <v>358</v>
      </c>
      <c r="X31" s="39">
        <f>SUM(U30,U31)</f>
        <v>6</v>
      </c>
      <c r="Y31" s="38"/>
    </row>
    <row r="32" spans="1:25" ht="12.75">
      <c r="A32" s="51" t="s">
        <v>70</v>
      </c>
      <c r="B32" s="50" t="s">
        <v>72</v>
      </c>
      <c r="C32" s="32">
        <v>90</v>
      </c>
      <c r="D32" s="31">
        <v>51</v>
      </c>
      <c r="E32" s="31">
        <v>0</v>
      </c>
      <c r="F32" s="44">
        <f t="shared" si="0"/>
        <v>141</v>
      </c>
      <c r="G32" s="31">
        <v>73</v>
      </c>
      <c r="H32" s="31">
        <v>60</v>
      </c>
      <c r="I32" s="31">
        <v>0</v>
      </c>
      <c r="J32" s="44">
        <f t="shared" si="1"/>
        <v>133</v>
      </c>
      <c r="K32" s="31">
        <v>89</v>
      </c>
      <c r="L32" s="31">
        <v>43</v>
      </c>
      <c r="M32" s="31">
        <v>0</v>
      </c>
      <c r="N32" s="44">
        <f t="shared" si="2"/>
        <v>132</v>
      </c>
      <c r="O32" s="31">
        <v>93</v>
      </c>
      <c r="P32" s="31">
        <v>50</v>
      </c>
      <c r="Q32" s="31">
        <v>1</v>
      </c>
      <c r="R32" s="44">
        <f t="shared" si="3"/>
        <v>143</v>
      </c>
      <c r="S32" s="40">
        <f t="shared" si="4"/>
        <v>345</v>
      </c>
      <c r="T32" s="40">
        <f t="shared" si="8"/>
        <v>204</v>
      </c>
      <c r="U32" s="40">
        <f t="shared" si="6"/>
        <v>1</v>
      </c>
      <c r="V32" s="40">
        <f t="shared" si="7"/>
        <v>549</v>
      </c>
      <c r="W32" s="41">
        <f>SUM(S32,S33)</f>
        <v>677</v>
      </c>
      <c r="X32" s="42">
        <f>SUM(V32,V33)</f>
        <v>1049</v>
      </c>
      <c r="Y32" s="38"/>
    </row>
    <row r="33" spans="1:25" ht="13.5" thickBot="1">
      <c r="A33" s="16" t="s">
        <v>71</v>
      </c>
      <c r="B33" s="46"/>
      <c r="C33" s="18">
        <v>78</v>
      </c>
      <c r="D33" s="19">
        <v>54</v>
      </c>
      <c r="E33" s="19">
        <v>0</v>
      </c>
      <c r="F33" s="20">
        <f t="shared" si="0"/>
        <v>132</v>
      </c>
      <c r="G33" s="19">
        <v>84</v>
      </c>
      <c r="H33" s="19">
        <v>42</v>
      </c>
      <c r="I33" s="19">
        <v>0</v>
      </c>
      <c r="J33" s="20">
        <f t="shared" si="1"/>
        <v>126</v>
      </c>
      <c r="K33" s="19">
        <v>76</v>
      </c>
      <c r="L33" s="19">
        <v>45</v>
      </c>
      <c r="M33" s="19">
        <v>1</v>
      </c>
      <c r="N33" s="20">
        <f t="shared" si="2"/>
        <v>121</v>
      </c>
      <c r="O33" s="19">
        <v>94</v>
      </c>
      <c r="P33" s="19">
        <v>27</v>
      </c>
      <c r="Q33" s="19">
        <v>2</v>
      </c>
      <c r="R33" s="20">
        <f t="shared" si="3"/>
        <v>121</v>
      </c>
      <c r="S33" s="43">
        <f t="shared" si="4"/>
        <v>332</v>
      </c>
      <c r="T33" s="43">
        <f t="shared" si="8"/>
        <v>168</v>
      </c>
      <c r="U33" s="43">
        <f t="shared" si="6"/>
        <v>3</v>
      </c>
      <c r="V33" s="43">
        <f t="shared" si="7"/>
        <v>500</v>
      </c>
      <c r="W33" s="39">
        <f>SUM(T32,T33)</f>
        <v>372</v>
      </c>
      <c r="X33" s="39">
        <f>SUM(U32,U33)</f>
        <v>4</v>
      </c>
      <c r="Y33" s="38"/>
    </row>
    <row r="34" spans="1:25" ht="12.75">
      <c r="A34" s="51" t="s">
        <v>73</v>
      </c>
      <c r="B34" s="50" t="s">
        <v>75</v>
      </c>
      <c r="C34" s="32">
        <v>86</v>
      </c>
      <c r="D34" s="31">
        <v>45</v>
      </c>
      <c r="E34" s="31">
        <v>1</v>
      </c>
      <c r="F34" s="44">
        <f t="shared" si="0"/>
        <v>131</v>
      </c>
      <c r="G34" s="31">
        <v>86</v>
      </c>
      <c r="H34" s="31">
        <v>25</v>
      </c>
      <c r="I34" s="31">
        <v>3</v>
      </c>
      <c r="J34" s="44">
        <f t="shared" si="1"/>
        <v>111</v>
      </c>
      <c r="K34" s="31">
        <v>92</v>
      </c>
      <c r="L34" s="31">
        <v>42</v>
      </c>
      <c r="M34" s="31">
        <v>2</v>
      </c>
      <c r="N34" s="44">
        <f t="shared" si="2"/>
        <v>134</v>
      </c>
      <c r="O34" s="31">
        <v>93</v>
      </c>
      <c r="P34" s="31">
        <v>35</v>
      </c>
      <c r="Q34" s="31">
        <v>3</v>
      </c>
      <c r="R34" s="44">
        <f t="shared" si="3"/>
        <v>128</v>
      </c>
      <c r="S34" s="40">
        <f t="shared" si="4"/>
        <v>357</v>
      </c>
      <c r="T34" s="40">
        <f t="shared" si="8"/>
        <v>147</v>
      </c>
      <c r="U34" s="40">
        <f t="shared" si="6"/>
        <v>9</v>
      </c>
      <c r="V34" s="40">
        <f t="shared" si="7"/>
        <v>504</v>
      </c>
      <c r="W34" s="41">
        <f>SUM(S34,S35)</f>
        <v>686</v>
      </c>
      <c r="X34" s="42">
        <f>SUM(V34,V35)</f>
        <v>978</v>
      </c>
      <c r="Y34" s="38"/>
    </row>
    <row r="35" spans="1:25" ht="13.5" thickBot="1">
      <c r="A35" s="16" t="s">
        <v>74</v>
      </c>
      <c r="B35" s="11"/>
      <c r="C35" s="18">
        <v>84</v>
      </c>
      <c r="D35" s="19">
        <v>43</v>
      </c>
      <c r="E35" s="19">
        <v>2</v>
      </c>
      <c r="F35" s="20">
        <f t="shared" si="0"/>
        <v>127</v>
      </c>
      <c r="G35" s="19">
        <v>84</v>
      </c>
      <c r="H35" s="19">
        <v>41</v>
      </c>
      <c r="I35" s="19">
        <v>1</v>
      </c>
      <c r="J35" s="20">
        <f t="shared" si="1"/>
        <v>125</v>
      </c>
      <c r="K35" s="19">
        <v>93</v>
      </c>
      <c r="L35" s="19">
        <v>26</v>
      </c>
      <c r="M35" s="19">
        <v>6</v>
      </c>
      <c r="N35" s="20">
        <f t="shared" si="2"/>
        <v>119</v>
      </c>
      <c r="O35" s="19">
        <v>68</v>
      </c>
      <c r="P35" s="19">
        <v>35</v>
      </c>
      <c r="Q35" s="19">
        <v>0</v>
      </c>
      <c r="R35" s="20">
        <f t="shared" si="3"/>
        <v>103</v>
      </c>
      <c r="S35" s="43">
        <f t="shared" si="4"/>
        <v>329</v>
      </c>
      <c r="T35" s="43">
        <f t="shared" si="8"/>
        <v>145</v>
      </c>
      <c r="U35" s="43">
        <f t="shared" si="6"/>
        <v>9</v>
      </c>
      <c r="V35" s="43">
        <f t="shared" si="7"/>
        <v>474</v>
      </c>
      <c r="W35" s="39">
        <f>SUM(T34,T35)</f>
        <v>292</v>
      </c>
      <c r="X35" s="39">
        <f>SUM(U34,U35)</f>
        <v>18</v>
      </c>
      <c r="Y35" s="38"/>
    </row>
    <row r="36" spans="1:25" ht="12.75">
      <c r="A36" s="51" t="s">
        <v>76</v>
      </c>
      <c r="B36" s="50" t="s">
        <v>75</v>
      </c>
      <c r="C36" s="32">
        <v>83</v>
      </c>
      <c r="D36" s="31">
        <v>43</v>
      </c>
      <c r="E36" s="31">
        <v>1</v>
      </c>
      <c r="F36" s="44">
        <f t="shared" si="0"/>
        <v>126</v>
      </c>
      <c r="G36" s="31">
        <v>82</v>
      </c>
      <c r="H36" s="31">
        <v>35</v>
      </c>
      <c r="I36" s="31">
        <v>2</v>
      </c>
      <c r="J36" s="44">
        <f t="shared" si="1"/>
        <v>117</v>
      </c>
      <c r="K36" s="31">
        <v>82</v>
      </c>
      <c r="L36" s="31">
        <v>63</v>
      </c>
      <c r="M36" s="31">
        <v>0</v>
      </c>
      <c r="N36" s="44">
        <f t="shared" si="2"/>
        <v>145</v>
      </c>
      <c r="O36" s="31">
        <v>88</v>
      </c>
      <c r="P36" s="31">
        <v>34</v>
      </c>
      <c r="Q36" s="31">
        <v>0</v>
      </c>
      <c r="R36" s="44">
        <f t="shared" si="3"/>
        <v>122</v>
      </c>
      <c r="S36" s="40">
        <f t="shared" si="4"/>
        <v>335</v>
      </c>
      <c r="T36" s="40">
        <f t="shared" si="8"/>
        <v>175</v>
      </c>
      <c r="U36" s="40">
        <f t="shared" si="6"/>
        <v>3</v>
      </c>
      <c r="V36" s="40">
        <f t="shared" si="7"/>
        <v>510</v>
      </c>
      <c r="W36" s="41">
        <f>SUM(S36,S37)</f>
        <v>694</v>
      </c>
      <c r="X36" s="42">
        <f>SUM(V36,V37)</f>
        <v>1014</v>
      </c>
      <c r="Y36" s="38"/>
    </row>
    <row r="37" spans="1:25" ht="13.5" thickBot="1">
      <c r="A37" s="16" t="s">
        <v>77</v>
      </c>
      <c r="B37" s="24"/>
      <c r="C37" s="18">
        <v>88</v>
      </c>
      <c r="D37" s="19">
        <v>41</v>
      </c>
      <c r="E37" s="19">
        <v>1</v>
      </c>
      <c r="F37" s="20">
        <f t="shared" si="0"/>
        <v>129</v>
      </c>
      <c r="G37" s="19">
        <v>90</v>
      </c>
      <c r="H37" s="19">
        <v>42</v>
      </c>
      <c r="I37" s="19">
        <v>2</v>
      </c>
      <c r="J37" s="20">
        <f t="shared" si="1"/>
        <v>132</v>
      </c>
      <c r="K37" s="19">
        <v>91</v>
      </c>
      <c r="L37" s="19">
        <v>36</v>
      </c>
      <c r="M37" s="19">
        <v>3</v>
      </c>
      <c r="N37" s="20">
        <f t="shared" si="2"/>
        <v>127</v>
      </c>
      <c r="O37" s="19">
        <v>90</v>
      </c>
      <c r="P37" s="19">
        <v>26</v>
      </c>
      <c r="Q37" s="19">
        <v>5</v>
      </c>
      <c r="R37" s="20">
        <f t="shared" si="3"/>
        <v>116</v>
      </c>
      <c r="S37" s="43">
        <f t="shared" si="4"/>
        <v>359</v>
      </c>
      <c r="T37" s="43">
        <f t="shared" si="8"/>
        <v>145</v>
      </c>
      <c r="U37" s="43">
        <f t="shared" si="6"/>
        <v>11</v>
      </c>
      <c r="V37" s="43">
        <f t="shared" si="7"/>
        <v>504</v>
      </c>
      <c r="W37" s="39">
        <f>SUM(T36,T37)</f>
        <v>320</v>
      </c>
      <c r="X37" s="39">
        <f>SUM(U36,U37)</f>
        <v>14</v>
      </c>
      <c r="Y37" s="38"/>
    </row>
    <row r="38" spans="1:25" ht="12.75">
      <c r="A38" s="51" t="s">
        <v>79</v>
      </c>
      <c r="B38" s="50" t="s">
        <v>78</v>
      </c>
      <c r="C38" s="32">
        <v>85</v>
      </c>
      <c r="D38" s="31">
        <v>45</v>
      </c>
      <c r="E38" s="31">
        <v>2</v>
      </c>
      <c r="F38" s="44">
        <f t="shared" si="0"/>
        <v>130</v>
      </c>
      <c r="G38" s="31">
        <v>83</v>
      </c>
      <c r="H38" s="31">
        <v>34</v>
      </c>
      <c r="I38" s="31">
        <v>3</v>
      </c>
      <c r="J38" s="44">
        <f t="shared" si="1"/>
        <v>117</v>
      </c>
      <c r="K38" s="31">
        <v>96</v>
      </c>
      <c r="L38" s="31">
        <v>42</v>
      </c>
      <c r="M38" s="31">
        <v>1</v>
      </c>
      <c r="N38" s="44">
        <f t="shared" si="2"/>
        <v>138</v>
      </c>
      <c r="O38" s="31">
        <v>81</v>
      </c>
      <c r="P38" s="31">
        <v>44</v>
      </c>
      <c r="Q38" s="31">
        <v>2</v>
      </c>
      <c r="R38" s="44">
        <f t="shared" si="3"/>
        <v>125</v>
      </c>
      <c r="S38" s="40">
        <f t="shared" si="4"/>
        <v>345</v>
      </c>
      <c r="T38" s="40">
        <f t="shared" si="8"/>
        <v>165</v>
      </c>
      <c r="U38" s="40">
        <f t="shared" si="6"/>
        <v>8</v>
      </c>
      <c r="V38" s="40">
        <f t="shared" si="7"/>
        <v>510</v>
      </c>
      <c r="W38" s="41">
        <f>SUM(S38,S39)</f>
        <v>714</v>
      </c>
      <c r="X38" s="42">
        <f>SUM(V38,V39)</f>
        <v>1029</v>
      </c>
      <c r="Y38" s="38"/>
    </row>
    <row r="39" spans="1:25" ht="13.5" thickBot="1">
      <c r="A39" s="16" t="s">
        <v>80</v>
      </c>
      <c r="B39" s="17"/>
      <c r="C39" s="18">
        <v>89</v>
      </c>
      <c r="D39" s="19">
        <v>54</v>
      </c>
      <c r="E39" s="19">
        <v>0</v>
      </c>
      <c r="F39" s="20">
        <f t="shared" si="0"/>
        <v>143</v>
      </c>
      <c r="G39" s="19">
        <v>93</v>
      </c>
      <c r="H39" s="19">
        <v>33</v>
      </c>
      <c r="I39" s="19">
        <v>4</v>
      </c>
      <c r="J39" s="20">
        <f t="shared" si="1"/>
        <v>126</v>
      </c>
      <c r="K39" s="19">
        <v>97</v>
      </c>
      <c r="L39" s="19">
        <v>36</v>
      </c>
      <c r="M39" s="19">
        <v>2</v>
      </c>
      <c r="N39" s="20">
        <f t="shared" si="2"/>
        <v>133</v>
      </c>
      <c r="O39" s="19">
        <v>90</v>
      </c>
      <c r="P39" s="19">
        <v>27</v>
      </c>
      <c r="Q39" s="19">
        <v>2</v>
      </c>
      <c r="R39" s="20">
        <f t="shared" si="3"/>
        <v>117</v>
      </c>
      <c r="S39" s="43">
        <f t="shared" si="4"/>
        <v>369</v>
      </c>
      <c r="T39" s="43">
        <f t="shared" si="8"/>
        <v>150</v>
      </c>
      <c r="U39" s="43">
        <f t="shared" si="6"/>
        <v>8</v>
      </c>
      <c r="V39" s="43">
        <f t="shared" si="7"/>
        <v>519</v>
      </c>
      <c r="W39" s="39">
        <f>SUM(T38,T39)</f>
        <v>315</v>
      </c>
      <c r="X39" s="39">
        <f>SUM(U38,U39)</f>
        <v>16</v>
      </c>
      <c r="Y39" s="38"/>
    </row>
    <row r="40" spans="1:25" ht="12.75">
      <c r="A40" s="51" t="s">
        <v>81</v>
      </c>
      <c r="B40" s="50" t="s">
        <v>78</v>
      </c>
      <c r="C40" s="32">
        <v>103</v>
      </c>
      <c r="D40" s="31">
        <v>53</v>
      </c>
      <c r="E40" s="31">
        <v>1</v>
      </c>
      <c r="F40" s="44">
        <f t="shared" si="0"/>
        <v>156</v>
      </c>
      <c r="G40" s="31">
        <v>94</v>
      </c>
      <c r="H40" s="31">
        <v>36</v>
      </c>
      <c r="I40" s="31">
        <v>3</v>
      </c>
      <c r="J40" s="44">
        <f t="shared" si="1"/>
        <v>130</v>
      </c>
      <c r="K40" s="31">
        <v>103</v>
      </c>
      <c r="L40" s="31">
        <v>45</v>
      </c>
      <c r="M40" s="31">
        <v>2</v>
      </c>
      <c r="N40" s="44">
        <f t="shared" si="2"/>
        <v>148</v>
      </c>
      <c r="O40" s="31">
        <v>88</v>
      </c>
      <c r="P40" s="31">
        <v>35</v>
      </c>
      <c r="Q40" s="31">
        <v>5</v>
      </c>
      <c r="R40" s="44">
        <f t="shared" si="3"/>
        <v>123</v>
      </c>
      <c r="S40" s="40">
        <f t="shared" si="4"/>
        <v>388</v>
      </c>
      <c r="T40" s="40">
        <f t="shared" si="8"/>
        <v>169</v>
      </c>
      <c r="U40" s="40">
        <f t="shared" si="6"/>
        <v>11</v>
      </c>
      <c r="V40" s="40">
        <f t="shared" si="7"/>
        <v>557</v>
      </c>
      <c r="W40" s="41">
        <f>SUM(S40,S41)</f>
        <v>750</v>
      </c>
      <c r="X40" s="42">
        <f>SUM(V40,V41)</f>
        <v>1085</v>
      </c>
      <c r="Y40" s="38"/>
    </row>
    <row r="41" spans="1:25" ht="13.5" thickBot="1">
      <c r="A41" s="16" t="s">
        <v>82</v>
      </c>
      <c r="B41" s="24"/>
      <c r="C41" s="18">
        <v>85</v>
      </c>
      <c r="D41" s="19">
        <v>26</v>
      </c>
      <c r="E41" s="19">
        <v>2</v>
      </c>
      <c r="F41" s="20">
        <f t="shared" si="0"/>
        <v>111</v>
      </c>
      <c r="G41" s="19">
        <v>96</v>
      </c>
      <c r="H41" s="19">
        <v>53</v>
      </c>
      <c r="I41" s="19">
        <v>0</v>
      </c>
      <c r="J41" s="20">
        <f t="shared" si="1"/>
        <v>149</v>
      </c>
      <c r="K41" s="19">
        <v>88</v>
      </c>
      <c r="L41" s="19">
        <v>45</v>
      </c>
      <c r="M41" s="19">
        <v>0</v>
      </c>
      <c r="N41" s="20">
        <f t="shared" si="2"/>
        <v>133</v>
      </c>
      <c r="O41" s="19">
        <v>93</v>
      </c>
      <c r="P41" s="19">
        <v>42</v>
      </c>
      <c r="Q41" s="19">
        <v>1</v>
      </c>
      <c r="R41" s="20">
        <f t="shared" si="3"/>
        <v>135</v>
      </c>
      <c r="S41" s="43">
        <f t="shared" si="4"/>
        <v>362</v>
      </c>
      <c r="T41" s="43">
        <f t="shared" si="8"/>
        <v>166</v>
      </c>
      <c r="U41" s="43">
        <f t="shared" si="6"/>
        <v>3</v>
      </c>
      <c r="V41" s="43">
        <f t="shared" si="7"/>
        <v>528</v>
      </c>
      <c r="W41" s="39">
        <f>SUM(T40,T41)</f>
        <v>335</v>
      </c>
      <c r="X41" s="39">
        <f>SUM(U40,U41)</f>
        <v>14</v>
      </c>
      <c r="Y41" s="38"/>
    </row>
    <row r="42" spans="1:25" ht="12.75">
      <c r="A42" s="51" t="s">
        <v>83</v>
      </c>
      <c r="B42" s="50" t="s">
        <v>85</v>
      </c>
      <c r="C42" s="32">
        <v>85</v>
      </c>
      <c r="D42" s="31">
        <v>43</v>
      </c>
      <c r="E42" s="31">
        <v>1</v>
      </c>
      <c r="F42" s="44">
        <f t="shared" si="0"/>
        <v>128</v>
      </c>
      <c r="G42" s="31">
        <v>86</v>
      </c>
      <c r="H42" s="31">
        <v>35</v>
      </c>
      <c r="I42" s="31">
        <v>1</v>
      </c>
      <c r="J42" s="44">
        <f t="shared" si="1"/>
        <v>121</v>
      </c>
      <c r="K42" s="31">
        <v>96</v>
      </c>
      <c r="L42" s="31">
        <v>48</v>
      </c>
      <c r="M42" s="31">
        <v>2</v>
      </c>
      <c r="N42" s="44">
        <f t="shared" si="2"/>
        <v>144</v>
      </c>
      <c r="O42" s="31">
        <v>78</v>
      </c>
      <c r="P42" s="31">
        <v>41</v>
      </c>
      <c r="Q42" s="31">
        <v>1</v>
      </c>
      <c r="R42" s="44">
        <f t="shared" si="3"/>
        <v>119</v>
      </c>
      <c r="S42" s="40">
        <f t="shared" si="4"/>
        <v>345</v>
      </c>
      <c r="T42" s="40">
        <f t="shared" si="8"/>
        <v>167</v>
      </c>
      <c r="U42" s="40">
        <f t="shared" si="6"/>
        <v>5</v>
      </c>
      <c r="V42" s="40">
        <f t="shared" si="7"/>
        <v>512</v>
      </c>
      <c r="W42" s="41">
        <f>SUM(S42,S43)</f>
        <v>711</v>
      </c>
      <c r="X42" s="42">
        <f>SUM(V42,V43)</f>
        <v>1063</v>
      </c>
      <c r="Y42" s="38"/>
    </row>
    <row r="43" spans="1:25" ht="13.5" thickBot="1">
      <c r="A43" s="16" t="s">
        <v>84</v>
      </c>
      <c r="B43" s="17"/>
      <c r="C43" s="18">
        <v>94</v>
      </c>
      <c r="D43" s="19">
        <v>44</v>
      </c>
      <c r="E43" s="19">
        <v>2</v>
      </c>
      <c r="F43" s="20">
        <f t="shared" si="0"/>
        <v>138</v>
      </c>
      <c r="G43" s="19">
        <v>83</v>
      </c>
      <c r="H43" s="19">
        <v>43</v>
      </c>
      <c r="I43" s="19">
        <v>0</v>
      </c>
      <c r="J43" s="20">
        <f t="shared" si="1"/>
        <v>126</v>
      </c>
      <c r="K43" s="19">
        <v>94</v>
      </c>
      <c r="L43" s="19">
        <v>45</v>
      </c>
      <c r="M43" s="19">
        <v>0</v>
      </c>
      <c r="N43" s="20">
        <f t="shared" si="2"/>
        <v>139</v>
      </c>
      <c r="O43" s="19">
        <v>95</v>
      </c>
      <c r="P43" s="19">
        <v>53</v>
      </c>
      <c r="Q43" s="19">
        <v>2</v>
      </c>
      <c r="R43" s="20">
        <f t="shared" si="3"/>
        <v>148</v>
      </c>
      <c r="S43" s="43">
        <f t="shared" si="4"/>
        <v>366</v>
      </c>
      <c r="T43" s="43">
        <f t="shared" si="8"/>
        <v>185</v>
      </c>
      <c r="U43" s="43">
        <f t="shared" si="6"/>
        <v>4</v>
      </c>
      <c r="V43" s="43">
        <f t="shared" si="7"/>
        <v>551</v>
      </c>
      <c r="W43" s="39">
        <f>SUM(T42,T43)</f>
        <v>352</v>
      </c>
      <c r="X43" s="39">
        <f>SUM(U42,U43)</f>
        <v>9</v>
      </c>
      <c r="Y43" s="38"/>
    </row>
    <row r="44" spans="1:25" ht="12.75">
      <c r="A44" s="51" t="s">
        <v>86</v>
      </c>
      <c r="B44" s="50" t="s">
        <v>88</v>
      </c>
      <c r="C44" s="32">
        <v>89</v>
      </c>
      <c r="D44" s="31">
        <v>50</v>
      </c>
      <c r="E44" s="31">
        <v>0</v>
      </c>
      <c r="F44" s="44">
        <f t="shared" si="0"/>
        <v>139</v>
      </c>
      <c r="G44" s="31">
        <v>92</v>
      </c>
      <c r="H44" s="31">
        <v>36</v>
      </c>
      <c r="I44" s="31">
        <v>2</v>
      </c>
      <c r="J44" s="44">
        <f t="shared" si="1"/>
        <v>128</v>
      </c>
      <c r="K44" s="31">
        <v>92</v>
      </c>
      <c r="L44" s="31">
        <v>45</v>
      </c>
      <c r="M44" s="31">
        <v>1</v>
      </c>
      <c r="N44" s="44">
        <f t="shared" si="2"/>
        <v>137</v>
      </c>
      <c r="O44" s="31">
        <v>81</v>
      </c>
      <c r="P44" s="31">
        <v>52</v>
      </c>
      <c r="Q44" s="31">
        <v>1</v>
      </c>
      <c r="R44" s="44">
        <f t="shared" si="3"/>
        <v>133</v>
      </c>
      <c r="S44" s="40">
        <f t="shared" si="4"/>
        <v>354</v>
      </c>
      <c r="T44" s="40">
        <f t="shared" si="8"/>
        <v>183</v>
      </c>
      <c r="U44" s="40">
        <f t="shared" si="6"/>
        <v>4</v>
      </c>
      <c r="V44" s="40">
        <f t="shared" si="7"/>
        <v>537</v>
      </c>
      <c r="W44" s="41">
        <f>SUM(S44,S45)</f>
        <v>702</v>
      </c>
      <c r="X44" s="42">
        <f>SUM(V44,V45)</f>
        <v>1081</v>
      </c>
      <c r="Y44" s="38"/>
    </row>
    <row r="45" spans="1:25" ht="13.5" thickBot="1">
      <c r="A45" s="16" t="s">
        <v>87</v>
      </c>
      <c r="B45" s="17"/>
      <c r="C45" s="18">
        <v>93</v>
      </c>
      <c r="D45" s="19">
        <v>54</v>
      </c>
      <c r="E45" s="19">
        <v>0</v>
      </c>
      <c r="F45" s="20">
        <f t="shared" si="0"/>
        <v>147</v>
      </c>
      <c r="G45" s="19">
        <v>90</v>
      </c>
      <c r="H45" s="19">
        <v>44</v>
      </c>
      <c r="I45" s="19">
        <v>0</v>
      </c>
      <c r="J45" s="20">
        <f t="shared" si="1"/>
        <v>134</v>
      </c>
      <c r="K45" s="19">
        <v>83</v>
      </c>
      <c r="L45" s="19">
        <v>53</v>
      </c>
      <c r="M45" s="19">
        <v>0</v>
      </c>
      <c r="N45" s="20">
        <f t="shared" si="2"/>
        <v>136</v>
      </c>
      <c r="O45" s="19">
        <v>82</v>
      </c>
      <c r="P45" s="19">
        <v>45</v>
      </c>
      <c r="Q45" s="19">
        <v>1</v>
      </c>
      <c r="R45" s="20">
        <f t="shared" si="3"/>
        <v>127</v>
      </c>
      <c r="S45" s="43">
        <f t="shared" si="4"/>
        <v>348</v>
      </c>
      <c r="T45" s="43">
        <f t="shared" si="8"/>
        <v>196</v>
      </c>
      <c r="U45" s="43">
        <f t="shared" si="6"/>
        <v>1</v>
      </c>
      <c r="V45" s="43">
        <f t="shared" si="7"/>
        <v>544</v>
      </c>
      <c r="W45" s="39">
        <f>SUM(T44,T45)</f>
        <v>379</v>
      </c>
      <c r="X45" s="39">
        <f>SUM(U44,U45)</f>
        <v>5</v>
      </c>
      <c r="Y45" s="38"/>
    </row>
    <row r="46" spans="1:25" ht="12.75">
      <c r="A46" s="51" t="s">
        <v>91</v>
      </c>
      <c r="B46" s="50" t="s">
        <v>89</v>
      </c>
      <c r="C46" s="32">
        <v>87</v>
      </c>
      <c r="D46" s="31">
        <v>45</v>
      </c>
      <c r="E46" s="31">
        <v>1</v>
      </c>
      <c r="F46" s="44">
        <f t="shared" si="0"/>
        <v>132</v>
      </c>
      <c r="G46" s="31">
        <v>88</v>
      </c>
      <c r="H46" s="31">
        <v>59</v>
      </c>
      <c r="I46" s="31">
        <v>2</v>
      </c>
      <c r="J46" s="44">
        <f t="shared" si="1"/>
        <v>147</v>
      </c>
      <c r="K46" s="31">
        <v>100</v>
      </c>
      <c r="L46" s="31">
        <v>43</v>
      </c>
      <c r="M46" s="31">
        <v>4</v>
      </c>
      <c r="N46" s="44">
        <f t="shared" si="2"/>
        <v>143</v>
      </c>
      <c r="O46" s="31">
        <v>98</v>
      </c>
      <c r="P46" s="31">
        <v>32</v>
      </c>
      <c r="Q46" s="31">
        <v>1</v>
      </c>
      <c r="R46" s="44">
        <f t="shared" si="3"/>
        <v>130</v>
      </c>
      <c r="S46" s="40">
        <f t="shared" si="4"/>
        <v>373</v>
      </c>
      <c r="T46" s="40">
        <f t="shared" si="8"/>
        <v>179</v>
      </c>
      <c r="U46" s="40">
        <f t="shared" si="6"/>
        <v>8</v>
      </c>
      <c r="V46" s="40">
        <f t="shared" si="7"/>
        <v>552</v>
      </c>
      <c r="W46" s="41">
        <f>SUM(S46,S47)</f>
        <v>736</v>
      </c>
      <c r="X46" s="42">
        <f>SUM(V46,V47)</f>
        <v>1069</v>
      </c>
      <c r="Y46" s="38"/>
    </row>
    <row r="47" spans="1:25" ht="13.5" thickBot="1">
      <c r="A47" s="16" t="s">
        <v>92</v>
      </c>
      <c r="B47" s="17"/>
      <c r="C47" s="18">
        <v>98</v>
      </c>
      <c r="D47" s="19">
        <v>35</v>
      </c>
      <c r="E47" s="19">
        <v>1</v>
      </c>
      <c r="F47" s="20">
        <f t="shared" si="0"/>
        <v>133</v>
      </c>
      <c r="G47" s="19">
        <v>96</v>
      </c>
      <c r="H47" s="19">
        <v>48</v>
      </c>
      <c r="I47" s="19">
        <v>2</v>
      </c>
      <c r="J47" s="20">
        <f t="shared" si="1"/>
        <v>144</v>
      </c>
      <c r="K47" s="19">
        <v>82</v>
      </c>
      <c r="L47" s="19">
        <v>35</v>
      </c>
      <c r="M47" s="19">
        <v>2</v>
      </c>
      <c r="N47" s="20">
        <f t="shared" si="2"/>
        <v>117</v>
      </c>
      <c r="O47" s="19">
        <v>87</v>
      </c>
      <c r="P47" s="19">
        <v>36</v>
      </c>
      <c r="Q47" s="19">
        <v>3</v>
      </c>
      <c r="R47" s="20">
        <f t="shared" si="3"/>
        <v>123</v>
      </c>
      <c r="S47" s="43">
        <f t="shared" si="4"/>
        <v>363</v>
      </c>
      <c r="T47" s="43">
        <f t="shared" si="8"/>
        <v>154</v>
      </c>
      <c r="U47" s="43">
        <f t="shared" si="6"/>
        <v>8</v>
      </c>
      <c r="V47" s="43">
        <f t="shared" si="7"/>
        <v>517</v>
      </c>
      <c r="W47" s="39">
        <f>SUM(T46,T47)</f>
        <v>333</v>
      </c>
      <c r="X47" s="39">
        <f>SUM(U46,U47)</f>
        <v>16</v>
      </c>
      <c r="Y47" s="38"/>
    </row>
    <row r="48" spans="1:25" ht="12.75">
      <c r="A48" s="51" t="s">
        <v>94</v>
      </c>
      <c r="B48" s="50" t="s">
        <v>90</v>
      </c>
      <c r="C48" s="32">
        <v>84</v>
      </c>
      <c r="D48" s="31">
        <v>54</v>
      </c>
      <c r="E48" s="31">
        <v>1</v>
      </c>
      <c r="F48" s="44">
        <f t="shared" si="0"/>
        <v>138</v>
      </c>
      <c r="G48" s="31">
        <v>71</v>
      </c>
      <c r="H48" s="31">
        <v>44</v>
      </c>
      <c r="I48" s="31">
        <v>4</v>
      </c>
      <c r="J48" s="44">
        <f t="shared" si="1"/>
        <v>115</v>
      </c>
      <c r="K48" s="31">
        <v>72</v>
      </c>
      <c r="L48" s="31">
        <v>31</v>
      </c>
      <c r="M48" s="31">
        <v>2</v>
      </c>
      <c r="N48" s="44">
        <f t="shared" si="2"/>
        <v>103</v>
      </c>
      <c r="O48" s="31">
        <v>71</v>
      </c>
      <c r="P48" s="31">
        <v>32</v>
      </c>
      <c r="Q48" s="31">
        <v>5</v>
      </c>
      <c r="R48" s="44">
        <f t="shared" si="3"/>
        <v>103</v>
      </c>
      <c r="S48" s="40">
        <f t="shared" si="4"/>
        <v>298</v>
      </c>
      <c r="T48" s="40">
        <f t="shared" si="8"/>
        <v>161</v>
      </c>
      <c r="U48" s="40">
        <f t="shared" si="6"/>
        <v>12</v>
      </c>
      <c r="V48" s="40">
        <f t="shared" si="7"/>
        <v>459</v>
      </c>
      <c r="W48" s="41">
        <f>SUM(S48,S49)</f>
        <v>625</v>
      </c>
      <c r="X48" s="42">
        <f>SUM(V48,V49)</f>
        <v>951</v>
      </c>
      <c r="Y48" s="38"/>
    </row>
    <row r="49" spans="1:25" ht="13.5" thickBot="1">
      <c r="A49" s="16" t="s">
        <v>93</v>
      </c>
      <c r="B49" s="24"/>
      <c r="C49" s="18">
        <v>85</v>
      </c>
      <c r="D49" s="19">
        <v>26</v>
      </c>
      <c r="E49" s="19">
        <v>3</v>
      </c>
      <c r="F49" s="20">
        <f t="shared" si="0"/>
        <v>111</v>
      </c>
      <c r="G49" s="19">
        <v>88</v>
      </c>
      <c r="H49" s="19">
        <v>53</v>
      </c>
      <c r="I49" s="19">
        <v>2</v>
      </c>
      <c r="J49" s="20">
        <f t="shared" si="1"/>
        <v>141</v>
      </c>
      <c r="K49" s="19">
        <v>69</v>
      </c>
      <c r="L49" s="19">
        <v>44</v>
      </c>
      <c r="M49" s="19">
        <v>3</v>
      </c>
      <c r="N49" s="20">
        <f t="shared" si="2"/>
        <v>113</v>
      </c>
      <c r="O49" s="19">
        <v>85</v>
      </c>
      <c r="P49" s="19">
        <v>42</v>
      </c>
      <c r="Q49" s="19">
        <v>1</v>
      </c>
      <c r="R49" s="20">
        <f t="shared" si="3"/>
        <v>127</v>
      </c>
      <c r="S49" s="43">
        <f t="shared" si="4"/>
        <v>327</v>
      </c>
      <c r="T49" s="43">
        <f t="shared" si="8"/>
        <v>165</v>
      </c>
      <c r="U49" s="43">
        <f t="shared" si="6"/>
        <v>9</v>
      </c>
      <c r="V49" s="43">
        <f t="shared" si="7"/>
        <v>492</v>
      </c>
      <c r="W49" s="39">
        <f>SUM(T48,T49)</f>
        <v>326</v>
      </c>
      <c r="X49" s="39">
        <f>SUM(U48,U49)</f>
        <v>21</v>
      </c>
      <c r="Y49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375" style="0" customWidth="1"/>
    <col min="2" max="2" width="24.375" style="0" customWidth="1"/>
    <col min="3" max="3" width="38.00390625" style="0" customWidth="1"/>
    <col min="4" max="4" width="28.00390625" style="0" customWidth="1"/>
    <col min="5" max="5" width="6.625" style="0" customWidth="1"/>
    <col min="6" max="6" width="6.375" style="0" customWidth="1"/>
    <col min="7" max="7" width="5.75390625" style="0" customWidth="1"/>
    <col min="8" max="8" width="6.625" style="0" customWidth="1"/>
  </cols>
  <sheetData>
    <row r="2" spans="3:4" ht="25.5">
      <c r="C2" s="55" t="s">
        <v>37</v>
      </c>
      <c r="D2" s="53"/>
    </row>
    <row r="3" spans="2:5" ht="20.25">
      <c r="B3" s="1"/>
      <c r="C3" s="54" t="s">
        <v>34</v>
      </c>
      <c r="D3" s="1"/>
      <c r="E3" s="1"/>
    </row>
    <row r="4" spans="2:5" ht="20.25">
      <c r="B4" s="59" t="s">
        <v>95</v>
      </c>
      <c r="C4" s="54"/>
      <c r="D4" s="1"/>
      <c r="E4" s="1"/>
    </row>
    <row r="5" spans="1:8" ht="12.75">
      <c r="A5" s="45"/>
      <c r="B5" s="45"/>
      <c r="C5" s="45"/>
      <c r="D5" s="45"/>
      <c r="E5" s="6"/>
      <c r="F5" s="6"/>
      <c r="G5" s="7"/>
      <c r="H5" s="8"/>
    </row>
    <row r="6" spans="1:8" ht="13.5" thickBot="1">
      <c r="A6" s="3" t="s">
        <v>0</v>
      </c>
      <c r="B6" s="4" t="s">
        <v>5</v>
      </c>
      <c r="C6" s="47" t="s">
        <v>33</v>
      </c>
      <c r="D6" s="47" t="s">
        <v>9</v>
      </c>
      <c r="E6" s="10" t="s">
        <v>1</v>
      </c>
      <c r="F6" s="11" t="s">
        <v>2</v>
      </c>
      <c r="G6" s="11" t="s">
        <v>3</v>
      </c>
      <c r="H6" s="12" t="s">
        <v>4</v>
      </c>
    </row>
    <row r="7" spans="1:8" ht="18.75" customHeight="1" thickBot="1">
      <c r="A7" s="13" t="s">
        <v>17</v>
      </c>
      <c r="B7" s="14" t="str">
        <f>('Náhozy 120 HS'!B26)</f>
        <v>KC Zlín</v>
      </c>
      <c r="C7" s="21" t="str">
        <f>('Náhozy 120 HS'!A26)</f>
        <v>Janás Radek</v>
      </c>
      <c r="D7" s="21" t="str">
        <f>('Náhozy 120 HS'!A27)</f>
        <v>Janás Roman</v>
      </c>
      <c r="E7" s="48">
        <f>('Náhozy 120 HS'!W26)</f>
        <v>765</v>
      </c>
      <c r="F7" s="48">
        <f>('Náhozy 120 HS'!W27)</f>
        <v>364</v>
      </c>
      <c r="G7" s="48">
        <f>('Náhozy 120 HS'!X27)</f>
        <v>12</v>
      </c>
      <c r="H7" s="15">
        <f aca="true" t="shared" si="0" ref="H7:H21">SUM(E7,F7)</f>
        <v>1129</v>
      </c>
    </row>
    <row r="8" spans="1:8" ht="18.75" customHeight="1" thickBot="1">
      <c r="A8" s="13" t="s">
        <v>18</v>
      </c>
      <c r="B8" s="17" t="str">
        <f>('Náhozy 120 HS'!B28)</f>
        <v>Orel Ivančice</v>
      </c>
      <c r="C8" s="22" t="str">
        <f>('Náhozy 120 HS'!A28)</f>
        <v>Sax Karel</v>
      </c>
      <c r="D8" s="22" t="str">
        <f>('Náhozy 120 HS'!A29)</f>
        <v>Klika Jaromír</v>
      </c>
      <c r="E8" s="48">
        <f>('Náhozy 120 HS'!W28)</f>
        <v>700</v>
      </c>
      <c r="F8" s="48">
        <f>('Náhozy 120 HS'!W29)</f>
        <v>385</v>
      </c>
      <c r="G8" s="48">
        <f>('Náhozy 120 HS'!X29)</f>
        <v>4</v>
      </c>
      <c r="H8" s="15">
        <f t="shared" si="0"/>
        <v>1085</v>
      </c>
    </row>
    <row r="9" spans="1:8" ht="18.75" customHeight="1" thickBot="1">
      <c r="A9" s="16" t="s">
        <v>19</v>
      </c>
      <c r="B9" s="17" t="str">
        <f>('Náhozy 120 HS'!B40)</f>
        <v>TJ Sokol Brno IV</v>
      </c>
      <c r="C9" s="22" t="str">
        <f>('Náhozy 120 HS'!A40)</f>
        <v>Chadim Lukáš</v>
      </c>
      <c r="D9" s="22" t="str">
        <f>('Náhozy 120 HS'!A41)</f>
        <v>Berka Petr</v>
      </c>
      <c r="E9" s="48">
        <f>('Náhozy 120 HS'!W40)</f>
        <v>750</v>
      </c>
      <c r="F9" s="48">
        <f>('Náhozy 120 HS'!W41)</f>
        <v>335</v>
      </c>
      <c r="G9" s="48">
        <f>('Náhozy 120 HS'!X41)</f>
        <v>14</v>
      </c>
      <c r="H9" s="20">
        <f t="shared" si="0"/>
        <v>1085</v>
      </c>
    </row>
    <row r="10" spans="1:8" ht="18.75" customHeight="1" thickBot="1">
      <c r="A10" s="16" t="s">
        <v>20</v>
      </c>
      <c r="B10" s="17" t="str">
        <f>('Náhozy 120 HS'!B44)</f>
        <v>Sokol Husovice</v>
      </c>
      <c r="C10" s="22" t="str">
        <f>('Náhozy 120 HS'!A44)</f>
        <v>Rozsíval Marek</v>
      </c>
      <c r="D10" s="22" t="str">
        <f>('Náhozy 120 HS'!A45)</f>
        <v>Válka Tomáš</v>
      </c>
      <c r="E10" s="48">
        <f>('Náhozy 120 HS'!W44)</f>
        <v>702</v>
      </c>
      <c r="F10" s="48">
        <f>('Náhozy 120 HS'!W45)</f>
        <v>379</v>
      </c>
      <c r="G10" s="48">
        <f>('Náhozy 120 HS'!X45)</f>
        <v>5</v>
      </c>
      <c r="H10" s="20">
        <f t="shared" si="0"/>
        <v>1081</v>
      </c>
    </row>
    <row r="11" spans="1:8" ht="18.75" customHeight="1" thickBot="1">
      <c r="A11" s="16" t="s">
        <v>21</v>
      </c>
      <c r="B11" s="17" t="str">
        <f>('Náhozy 120 HS'!B46)</f>
        <v>TJ Sokol Machová</v>
      </c>
      <c r="C11" s="22" t="str">
        <f>('Náhozy 120 HS'!A46)</f>
        <v>Laga Michal</v>
      </c>
      <c r="D11" s="22" t="str">
        <f>('Náhozy 120 HS'!A47)</f>
        <v>Dovrtěl Milan</v>
      </c>
      <c r="E11" s="48">
        <f>('Náhozy 120 HS'!W46)</f>
        <v>736</v>
      </c>
      <c r="F11" s="48">
        <f>('Náhozy 120 HS'!W47)</f>
        <v>333</v>
      </c>
      <c r="G11" s="48">
        <f>('Náhozy 120 HS'!X47)</f>
        <v>16</v>
      </c>
      <c r="H11" s="20">
        <f t="shared" si="0"/>
        <v>1069</v>
      </c>
    </row>
    <row r="12" spans="1:8" ht="18.75" customHeight="1" thickBot="1">
      <c r="A12" s="16" t="s">
        <v>22</v>
      </c>
      <c r="B12" s="17" t="str">
        <f>('Náhozy 120 HS'!B42)</f>
        <v>KK Mor.Slávia Brno</v>
      </c>
      <c r="C12" s="22" t="str">
        <f>('Náhozy 120 HS'!A42)</f>
        <v>Antoš Pavel</v>
      </c>
      <c r="D12" s="22" t="str">
        <f>('Náhozy 120 HS'!A43)</f>
        <v>Klika Milan</v>
      </c>
      <c r="E12" s="48">
        <f>('Náhozy 120 HS'!W42)</f>
        <v>711</v>
      </c>
      <c r="F12" s="48">
        <f>('Náhozy 120 HS'!W43)</f>
        <v>352</v>
      </c>
      <c r="G12" s="48">
        <f>('Náhozy 120 HS'!X43)</f>
        <v>9</v>
      </c>
      <c r="H12" s="20">
        <f t="shared" si="0"/>
        <v>1063</v>
      </c>
    </row>
    <row r="13" spans="1:8" ht="18.75" customHeight="1" thickBot="1">
      <c r="A13" s="16" t="s">
        <v>23</v>
      </c>
      <c r="B13" s="17" t="str">
        <f>('Náhozy 120 HS'!B38)</f>
        <v>TJ Sokol Brno IV</v>
      </c>
      <c r="C13" s="22" t="str">
        <f>('Náhozy 120 HS'!A38)</f>
        <v>Vítek Miroslav</v>
      </c>
      <c r="D13" s="22" t="str">
        <f>('Náhozy 120 HS'!A39)</f>
        <v>Husar Pavel</v>
      </c>
      <c r="E13" s="48">
        <f>('Náhozy 120 HS'!W38)</f>
        <v>714</v>
      </c>
      <c r="F13" s="48">
        <f>('Náhozy 120 HS'!W39)</f>
        <v>315</v>
      </c>
      <c r="G13" s="48">
        <f>('Náhozy 120 HS'!X39)</f>
        <v>16</v>
      </c>
      <c r="H13" s="20">
        <f t="shared" si="0"/>
        <v>1029</v>
      </c>
    </row>
    <row r="14" spans="1:8" ht="18.75" customHeight="1" thickBot="1">
      <c r="A14" s="16" t="s">
        <v>24</v>
      </c>
      <c r="B14" s="57" t="str">
        <f>('Náhozy 120 HS'!B6)</f>
        <v>Orel Ivančice</v>
      </c>
      <c r="C14" s="22" t="str">
        <f>('Náhozy 120 HS'!A6)</f>
        <v>Zemek František</v>
      </c>
      <c r="D14" s="22" t="str">
        <f>('Náhozy 120 HS'!A7)</f>
        <v>Bublák Martin</v>
      </c>
      <c r="E14" s="48">
        <f>('Náhozy 120 HS'!W6)</f>
        <v>729</v>
      </c>
      <c r="F14" s="48">
        <f>('Náhozy 120 HS'!W7)</f>
        <v>293</v>
      </c>
      <c r="G14" s="48">
        <f>('Náhozy 120 HS'!X7)</f>
        <v>23</v>
      </c>
      <c r="H14" s="20">
        <f t="shared" si="0"/>
        <v>1022</v>
      </c>
    </row>
    <row r="15" spans="1:8" ht="18.75" customHeight="1" thickBot="1">
      <c r="A15" s="16" t="s">
        <v>25</v>
      </c>
      <c r="B15" s="17" t="str">
        <f>('Náhozy 120 HS'!B36)</f>
        <v>TJ Nové Město na Mor.</v>
      </c>
      <c r="C15" s="22" t="str">
        <f>('Náhozy 120 HS'!A36)</f>
        <v>Kuběna František</v>
      </c>
      <c r="D15" s="22" t="str">
        <f>('Náhozy 120 HS'!A37)</f>
        <v>Loučka Jiří</v>
      </c>
      <c r="E15" s="48">
        <f>('Náhozy 120 HS'!W36)</f>
        <v>694</v>
      </c>
      <c r="F15" s="48">
        <f>('Náhozy 120 HS'!W37)</f>
        <v>320</v>
      </c>
      <c r="G15" s="48">
        <f>('Náhozy 120 HS'!X37)</f>
        <v>14</v>
      </c>
      <c r="H15" s="20">
        <f t="shared" si="0"/>
        <v>1014</v>
      </c>
    </row>
    <row r="16" spans="1:8" ht="18.75" customHeight="1" thickBot="1">
      <c r="A16" s="16" t="s">
        <v>26</v>
      </c>
      <c r="B16" s="17" t="str">
        <f>('Náhozy 120 HS'!B16)</f>
        <v>KK Orel Telnice</v>
      </c>
      <c r="C16" s="22" t="str">
        <f>('Náhozy 120 HS'!A16)</f>
        <v>Doušek Milan</v>
      </c>
      <c r="D16" s="22" t="str">
        <f>('Náhozy 120 HS'!A17)</f>
        <v>Šimeček Jiří</v>
      </c>
      <c r="E16" s="48">
        <f>('Náhozy 120 HS'!W16)</f>
        <v>694</v>
      </c>
      <c r="F16" s="48">
        <f>('Náhozy 120 HS'!W17)</f>
        <v>312</v>
      </c>
      <c r="G16" s="48">
        <f>('Náhozy 120 HS'!X17)</f>
        <v>9</v>
      </c>
      <c r="H16" s="20">
        <f t="shared" si="0"/>
        <v>1006</v>
      </c>
    </row>
    <row r="17" spans="1:8" ht="18.75" customHeight="1" thickBot="1">
      <c r="A17" s="16" t="s">
        <v>27</v>
      </c>
      <c r="B17" s="17" t="str">
        <f>('Náhozy 120 HS'!B14)</f>
        <v>Orel Ivančice</v>
      </c>
      <c r="C17" s="22" t="str">
        <f>('Náhozy 120 HS'!A14)</f>
        <v>Klika Jaromír</v>
      </c>
      <c r="D17" s="22" t="str">
        <f>('Náhozy 120 HS'!A15)</f>
        <v>Mrkvica Zdeněk</v>
      </c>
      <c r="E17" s="48">
        <f>('Náhozy 120 HS'!W14)</f>
        <v>707</v>
      </c>
      <c r="F17" s="48">
        <f>('Náhozy 120 HS'!W15)</f>
        <v>292</v>
      </c>
      <c r="G17" s="48">
        <f>('Náhozy 120 HS'!X15)</f>
        <v>22</v>
      </c>
      <c r="H17" s="20">
        <f t="shared" si="0"/>
        <v>999</v>
      </c>
    </row>
    <row r="18" spans="1:8" ht="18.75" customHeight="1" thickBot="1">
      <c r="A18" s="16" t="s">
        <v>28</v>
      </c>
      <c r="B18" s="17" t="str">
        <f>('Náhozy 120 HS'!B12)</f>
        <v>KK Tučňáci Třebíč</v>
      </c>
      <c r="C18" s="22" t="str">
        <f>('Náhozy 120 HS'!A12)</f>
        <v>Kantor Vladimír</v>
      </c>
      <c r="D18" s="22" t="str">
        <f>('Náhozy 120 HS'!A13)</f>
        <v>Kantor Martin</v>
      </c>
      <c r="E18" s="48">
        <f>('Náhozy 120 HS'!W12)</f>
        <v>682</v>
      </c>
      <c r="F18" s="48">
        <f>('Náhozy 120 HS'!W13)</f>
        <v>276</v>
      </c>
      <c r="G18" s="48">
        <f>('Náhozy 120 HS'!X13)</f>
        <v>22</v>
      </c>
      <c r="H18" s="20">
        <f t="shared" si="0"/>
        <v>958</v>
      </c>
    </row>
    <row r="19" spans="1:8" ht="18.75" customHeight="1" thickBot="1">
      <c r="A19" s="16" t="s">
        <v>29</v>
      </c>
      <c r="B19" s="17" t="str">
        <f>('Náhozy 120 HS'!B48)</f>
        <v>TJ Jiskra Otrokovice</v>
      </c>
      <c r="C19" s="22" t="str">
        <f>('Náhozy 120 HS'!A48)</f>
        <v>Jurásek Pavel</v>
      </c>
      <c r="D19" s="22" t="str">
        <f>('Náhozy 120 HS'!A49)</f>
        <v>Gach Jiří</v>
      </c>
      <c r="E19" s="48">
        <f>('Náhozy 120 HS'!W48)</f>
        <v>625</v>
      </c>
      <c r="F19" s="48">
        <f>('Náhozy 120 HS'!W49)</f>
        <v>326</v>
      </c>
      <c r="G19" s="48">
        <f>('Náhozy 120 HS'!X49)</f>
        <v>21</v>
      </c>
      <c r="H19" s="20">
        <f t="shared" si="0"/>
        <v>951</v>
      </c>
    </row>
    <row r="20" spans="1:8" ht="18.75" customHeight="1" thickBot="1">
      <c r="A20" s="16" t="s">
        <v>30</v>
      </c>
      <c r="B20" s="17" t="str">
        <f>('Náhozy 120 HS'!B18)</f>
        <v>KK Orel Telnice</v>
      </c>
      <c r="C20" s="22" t="str">
        <f>('Náhozy 120 HS'!A18)</f>
        <v>Mikáč Milan</v>
      </c>
      <c r="D20" s="22" t="str">
        <f>('Náhozy 120 HS'!A19)</f>
        <v>Hájek Josef</v>
      </c>
      <c r="E20" s="48">
        <f>('Náhozy 120 HS'!W18)</f>
        <v>665</v>
      </c>
      <c r="F20" s="48">
        <f>('Náhozy 120 HS'!W19)</f>
        <v>271</v>
      </c>
      <c r="G20" s="48">
        <f>('Náhozy 120 HS'!X19)</f>
        <v>16</v>
      </c>
      <c r="H20" s="20">
        <f t="shared" si="0"/>
        <v>936</v>
      </c>
    </row>
    <row r="21" spans="1:8" ht="18.75" customHeight="1" thickBot="1">
      <c r="A21" s="16" t="s">
        <v>31</v>
      </c>
      <c r="B21" s="17" t="str">
        <f>('Náhozy 120 HS'!B24)</f>
        <v>Orel Ivančice</v>
      </c>
      <c r="C21" s="22" t="str">
        <f>('Náhozy 120 HS'!A24)</f>
        <v>Mrkvica Zdeněk</v>
      </c>
      <c r="D21" s="22" t="str">
        <f>('Náhozy 120 HS'!A25)</f>
        <v>Peška Jiří</v>
      </c>
      <c r="E21" s="48">
        <f>('Náhozy 120 HS'!W24)</f>
        <v>532</v>
      </c>
      <c r="F21" s="48">
        <f>('Náhozy 120 HS'!W25)</f>
        <v>238</v>
      </c>
      <c r="G21" s="48">
        <f>('Náhozy 120 HS'!X25)</f>
        <v>11</v>
      </c>
      <c r="H21" s="20">
        <f t="shared" si="0"/>
        <v>770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875" style="0" customWidth="1"/>
    <col min="2" max="2" width="21.00390625" style="0" customWidth="1"/>
    <col min="3" max="3" width="24.125" style="0" customWidth="1"/>
    <col min="4" max="4" width="21.375" style="0" customWidth="1"/>
  </cols>
  <sheetData>
    <row r="2" spans="3:4" ht="25.5">
      <c r="C2" s="55" t="s">
        <v>38</v>
      </c>
      <c r="D2" s="53"/>
    </row>
    <row r="3" spans="2:5" ht="20.25">
      <c r="B3" s="1"/>
      <c r="C3" s="54" t="s">
        <v>35</v>
      </c>
      <c r="D3" s="1"/>
      <c r="E3" s="1"/>
    </row>
    <row r="4" spans="2:5" ht="20.25">
      <c r="B4" s="59" t="s">
        <v>95</v>
      </c>
      <c r="C4" s="54"/>
      <c r="D4" s="1"/>
      <c r="E4" s="1"/>
    </row>
    <row r="5" spans="1:8" ht="12.75">
      <c r="A5" s="45"/>
      <c r="B5" s="45"/>
      <c r="C5" s="45"/>
      <c r="D5" s="45"/>
      <c r="E5" s="6"/>
      <c r="F5" s="6"/>
      <c r="G5" s="7"/>
      <c r="H5" s="8"/>
    </row>
    <row r="6" spans="1:8" ht="13.5" thickBot="1">
      <c r="A6" s="3" t="s">
        <v>0</v>
      </c>
      <c r="B6" s="4" t="s">
        <v>5</v>
      </c>
      <c r="C6" s="47" t="s">
        <v>33</v>
      </c>
      <c r="D6" s="47" t="s">
        <v>9</v>
      </c>
      <c r="E6" s="10" t="s">
        <v>1</v>
      </c>
      <c r="F6" s="11" t="s">
        <v>2</v>
      </c>
      <c r="G6" s="11" t="s">
        <v>3</v>
      </c>
      <c r="H6" s="12" t="s">
        <v>4</v>
      </c>
    </row>
    <row r="7" spans="1:8" ht="18.75" customHeight="1" thickBot="1">
      <c r="A7" s="13" t="s">
        <v>17</v>
      </c>
      <c r="B7" s="14" t="str">
        <f>('Náhozy 120 HS'!B32)</f>
        <v>ONDOL</v>
      </c>
      <c r="C7" s="21" t="str">
        <f>('Náhozy 120 HS'!A32)</f>
        <v>Ondovčáková Aneta</v>
      </c>
      <c r="D7" s="21" t="str">
        <f>('Náhozy 120 HS'!A33)</f>
        <v>Olšáková Ivona</v>
      </c>
      <c r="E7" s="48">
        <f>('Náhozy 120 HS'!W32)</f>
        <v>677</v>
      </c>
      <c r="F7" s="48">
        <f>('Náhozy 120 HS'!W33)</f>
        <v>372</v>
      </c>
      <c r="G7" s="48">
        <f>('Náhozy 120 HS'!X33)</f>
        <v>4</v>
      </c>
      <c r="H7" s="15">
        <f>SUM(E7,F7)</f>
        <v>1049</v>
      </c>
    </row>
    <row r="8" spans="1:8" ht="18.75" customHeight="1" thickBot="1">
      <c r="A8" s="13" t="s">
        <v>18</v>
      </c>
      <c r="B8" s="14" t="str">
        <f>('Náhozy 120 HS'!B34)</f>
        <v>TJ Nové Město na Mor.</v>
      </c>
      <c r="C8" s="21" t="str">
        <f>('Náhozy 120 HS'!A34)</f>
        <v>Kuběnová Anna</v>
      </c>
      <c r="D8" s="21" t="str">
        <f>('Náhozy 120 HS'!A35)</f>
        <v>Kuběnová Libuše</v>
      </c>
      <c r="E8" s="48">
        <f>('Náhozy 120 HS'!W34)</f>
        <v>686</v>
      </c>
      <c r="F8" s="48">
        <f>('Náhozy 120 HS'!W35)</f>
        <v>292</v>
      </c>
      <c r="G8" s="48">
        <f>('Náhozy 120 HS'!X35)</f>
        <v>18</v>
      </c>
      <c r="H8" s="15">
        <f>SUM(E8,F8)</f>
        <v>978</v>
      </c>
    </row>
    <row r="9" spans="1:8" ht="18.75" customHeight="1" thickBot="1">
      <c r="A9" s="16" t="s">
        <v>19</v>
      </c>
      <c r="B9" s="14" t="str">
        <f>('Náhozy 120 HS'!B22)</f>
        <v>Orel Ivančice</v>
      </c>
      <c r="C9" s="21" t="str">
        <f>('Náhozy 120 HS'!A22)</f>
        <v>Nešpůrková Katka</v>
      </c>
      <c r="D9" s="22" t="str">
        <f>('Náhozy 120 HS'!A23)</f>
        <v>Saxová Kristýna</v>
      </c>
      <c r="E9" s="48">
        <f>('Náhozy 120 HS'!W22)</f>
        <v>702</v>
      </c>
      <c r="F9" s="48">
        <f>('Náhozy 120 HS'!W23)</f>
        <v>266</v>
      </c>
      <c r="G9" s="48">
        <f>('Náhozy 120 HS'!X23)</f>
        <v>25</v>
      </c>
      <c r="H9" s="20">
        <f>SUM(E9,F9)</f>
        <v>968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875" style="0" customWidth="1"/>
    <col min="2" max="2" width="22.625" style="0" customWidth="1"/>
    <col min="3" max="4" width="24.625" style="0" customWidth="1"/>
  </cols>
  <sheetData>
    <row r="2" spans="3:4" ht="25.5">
      <c r="C2" s="55" t="s">
        <v>39</v>
      </c>
      <c r="D2" s="53"/>
    </row>
    <row r="3" spans="2:5" ht="20.25">
      <c r="B3" s="1"/>
      <c r="C3" s="54" t="s">
        <v>36</v>
      </c>
      <c r="D3" s="1"/>
      <c r="E3" s="1"/>
    </row>
    <row r="4" spans="2:5" ht="20.25">
      <c r="B4" s="59" t="s">
        <v>95</v>
      </c>
      <c r="C4" s="54"/>
      <c r="D4" s="1"/>
      <c r="E4" s="1"/>
    </row>
    <row r="5" spans="1:8" ht="12.75">
      <c r="A5" s="45"/>
      <c r="B5" s="45"/>
      <c r="C5" s="45"/>
      <c r="D5" s="45"/>
      <c r="E5" s="6"/>
      <c r="F5" s="6"/>
      <c r="G5" s="7"/>
      <c r="H5" s="8"/>
    </row>
    <row r="6" spans="1:8" ht="13.5" thickBot="1">
      <c r="A6" s="3" t="s">
        <v>0</v>
      </c>
      <c r="B6" s="4" t="s">
        <v>5</v>
      </c>
      <c r="C6" s="47" t="s">
        <v>33</v>
      </c>
      <c r="D6" s="47" t="s">
        <v>9</v>
      </c>
      <c r="E6" s="10" t="s">
        <v>1</v>
      </c>
      <c r="F6" s="11" t="s">
        <v>2</v>
      </c>
      <c r="G6" s="11" t="s">
        <v>3</v>
      </c>
      <c r="H6" s="12" t="s">
        <v>4</v>
      </c>
    </row>
    <row r="7" spans="1:8" ht="18.75" customHeight="1" thickBot="1">
      <c r="A7" s="13" t="s">
        <v>17</v>
      </c>
      <c r="B7" s="56" t="str">
        <f>('Náhozy 120 HS'!B30)</f>
        <v>KC Zlín</v>
      </c>
      <c r="C7" s="21" t="str">
        <f>('Náhozy 120 HS'!A30)</f>
        <v>Kubáčková Hana</v>
      </c>
      <c r="D7" s="21" t="str">
        <f>('Náhozy 120 HS'!A31)</f>
        <v>Bachňák Zdeněk</v>
      </c>
      <c r="E7" s="48">
        <f>('Náhozy 120 HS'!W30)</f>
        <v>709</v>
      </c>
      <c r="F7" s="48">
        <f>('Náhozy 120 HS'!W31)</f>
        <v>358</v>
      </c>
      <c r="G7" s="48">
        <f>('Náhozy 120 HS'!X31)</f>
        <v>6</v>
      </c>
      <c r="H7" s="15">
        <f>SUM(E7,F7)</f>
        <v>1067</v>
      </c>
    </row>
    <row r="8" spans="1:8" ht="18.75" customHeight="1" thickBot="1">
      <c r="A8" s="13" t="s">
        <v>18</v>
      </c>
      <c r="B8" s="56" t="str">
        <f>('Náhozy 120 HS'!B8)</f>
        <v>Mecon</v>
      </c>
      <c r="C8" s="58" t="str">
        <f>('Náhozy 120 HS'!A8)</f>
        <v>Ondovčáková Aneta</v>
      </c>
      <c r="D8" s="22" t="str">
        <f>('Náhozy 120 HS'!A9)</f>
        <v>Mecerod Jan</v>
      </c>
      <c r="E8" s="48">
        <f>('Náhozy 120 HS'!W8)</f>
        <v>710</v>
      </c>
      <c r="F8" s="48">
        <f>('Náhozy 120 HS'!W9)</f>
        <v>355</v>
      </c>
      <c r="G8" s="48">
        <f>('Náhozy 120 HS'!X9)</f>
        <v>9</v>
      </c>
      <c r="H8" s="15">
        <f>SUM(E8,F8)</f>
        <v>1065</v>
      </c>
    </row>
    <row r="9" spans="1:8" ht="18.75" customHeight="1" thickBot="1">
      <c r="A9" s="16" t="s">
        <v>19</v>
      </c>
      <c r="B9" s="56" t="str">
        <f>('Náhozy 120 HS'!B10)</f>
        <v>Orel Ivančice</v>
      </c>
      <c r="C9" s="22" t="str">
        <f>('Náhozy 120 HS'!A10)</f>
        <v>Saxová Kristýna</v>
      </c>
      <c r="D9" s="22" t="str">
        <f>('Náhozy 120 HS'!A11)</f>
        <v>Maša Martin</v>
      </c>
      <c r="E9" s="48">
        <f>('Náhozy 120 HS'!W10)</f>
        <v>671</v>
      </c>
      <c r="F9" s="48">
        <f>('Náhozy 120 HS'!W11)</f>
        <v>322</v>
      </c>
      <c r="G9" s="48">
        <f>('Náhozy 120 HS'!X11)</f>
        <v>15</v>
      </c>
      <c r="H9" s="20">
        <f>SUM(E9,F9)</f>
        <v>993</v>
      </c>
    </row>
    <row r="10" spans="1:8" ht="18.75" customHeight="1" thickBot="1">
      <c r="A10" s="16" t="s">
        <v>20</v>
      </c>
      <c r="B10" s="56" t="str">
        <f>('Náhozy 120 HS'!B20)</f>
        <v>Orel Blažovice</v>
      </c>
      <c r="C10" s="22" t="str">
        <f>('Náhozy 120 HS'!A20)</f>
        <v>Dvořák Jiří</v>
      </c>
      <c r="D10" s="22" t="str">
        <f>('Náhozy 120 HS'!A21)</f>
        <v>Dvořáková Alena</v>
      </c>
      <c r="E10" s="48">
        <f>('Náhozy 120 HS'!W20)</f>
        <v>694</v>
      </c>
      <c r="F10" s="48">
        <f>('Náhozy 120 HS'!W21)</f>
        <v>282</v>
      </c>
      <c r="G10" s="48">
        <f>('Náhozy 120 HS'!X21)</f>
        <v>28</v>
      </c>
      <c r="H10" s="20">
        <f>SUM(E10,F10)</f>
        <v>976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FP</cp:lastModifiedBy>
  <cp:lastPrinted>2014-05-15T15:54:58Z</cp:lastPrinted>
  <dcterms:created xsi:type="dcterms:W3CDTF">2013-04-28T19:35:15Z</dcterms:created>
  <dcterms:modified xsi:type="dcterms:W3CDTF">2017-05-15T22:00:07Z</dcterms:modified>
  <cp:category/>
  <cp:version/>
  <cp:contentType/>
  <cp:contentStatus/>
</cp:coreProperties>
</file>